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22980" windowHeight="9552"/>
  </bookViews>
  <sheets>
    <sheet name="Jan - Dec" sheetId="1" r:id="rId1"/>
    <sheet name="April - March" sheetId="4" r:id="rId2"/>
    <sheet name="June - May" sheetId="3" r:id="rId3"/>
    <sheet name="July - Jun" sheetId="2" r:id="rId4"/>
  </sheets>
  <calcPr calcId="144525"/>
</workbook>
</file>

<file path=xl/calcChain.xml><?xml version="1.0" encoding="utf-8"?>
<calcChain xmlns="http://schemas.openxmlformats.org/spreadsheetml/2006/main">
  <c r="Q7" i="2" l="1"/>
  <c r="P7" i="2"/>
  <c r="O7" i="2"/>
  <c r="H7" i="2"/>
  <c r="G7" i="2"/>
  <c r="F7" i="2"/>
  <c r="E7" i="2"/>
  <c r="D7" i="2"/>
  <c r="C7" i="2"/>
  <c r="B7" i="2"/>
  <c r="Q6" i="2"/>
  <c r="P6" i="2"/>
  <c r="O6" i="2"/>
  <c r="H6" i="2"/>
  <c r="G6" i="2"/>
  <c r="F6" i="2"/>
  <c r="E6" i="2"/>
  <c r="D6" i="2"/>
  <c r="C6" i="2"/>
  <c r="B6" i="2"/>
  <c r="Q5" i="2"/>
  <c r="P5" i="2"/>
  <c r="O5" i="2"/>
  <c r="H5" i="2"/>
  <c r="G5" i="2"/>
  <c r="F5" i="2"/>
  <c r="E5" i="2"/>
  <c r="D5" i="2"/>
  <c r="C5" i="2"/>
  <c r="B5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6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6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6" i="1"/>
  <c r="C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</calcChain>
</file>

<file path=xl/sharedStrings.xml><?xml version="1.0" encoding="utf-8"?>
<sst xmlns="http://schemas.openxmlformats.org/spreadsheetml/2006/main" count="580" uniqueCount="146">
  <si>
    <t>Fiction</t>
  </si>
  <si>
    <t>Non-Fiction</t>
  </si>
  <si>
    <t>Other Print</t>
  </si>
  <si>
    <t>Uncataloged</t>
  </si>
  <si>
    <t>Serials</t>
  </si>
  <si>
    <t>Other</t>
  </si>
  <si>
    <t>Electronic Materials</t>
  </si>
  <si>
    <t>Books</t>
  </si>
  <si>
    <t>E Collections</t>
  </si>
  <si>
    <t>NOVELNY</t>
  </si>
  <si>
    <t>Audio Downloadable</t>
  </si>
  <si>
    <t>Video Downloadable</t>
  </si>
  <si>
    <t>Non-Electronic Other Materials</t>
  </si>
  <si>
    <t>Audio Physical</t>
  </si>
  <si>
    <t>Video Physical</t>
  </si>
  <si>
    <t xml:space="preserve">Other </t>
  </si>
  <si>
    <t>Adult Print Books</t>
  </si>
  <si>
    <t>Childrens Print Books</t>
  </si>
  <si>
    <t>Holdings</t>
  </si>
  <si>
    <t>Item Library</t>
  </si>
  <si>
    <t>ADDISON</t>
  </si>
  <si>
    <t>ALFRED</t>
  </si>
  <si>
    <t>ALMOND</t>
  </si>
  <si>
    <t>ANDOVER</t>
  </si>
  <si>
    <t>ANGELICA</t>
  </si>
  <si>
    <t>ARKPORT</t>
  </si>
  <si>
    <t>ATLANTA</t>
  </si>
  <si>
    <t>AVOCA</t>
  </si>
  <si>
    <t>BATH</t>
  </si>
  <si>
    <t>BELFAST</t>
  </si>
  <si>
    <t>BELMONT</t>
  </si>
  <si>
    <t>BIGFLATS</t>
  </si>
  <si>
    <t>BOLIVAR</t>
  </si>
  <si>
    <t>BOOKMOBILE</t>
  </si>
  <si>
    <t>BRANCHPORT</t>
  </si>
  <si>
    <t>CANASERAGA</t>
  </si>
  <si>
    <t>CANISTEO</t>
  </si>
  <si>
    <t>CCHISTSOC</t>
  </si>
  <si>
    <t>COHOCTON</t>
  </si>
  <si>
    <t>CORNING</t>
  </si>
  <si>
    <t>CUBA</t>
  </si>
  <si>
    <t>DUNDEE</t>
  </si>
  <si>
    <t>ELMIRA</t>
  </si>
  <si>
    <t>ELMIRACOR</t>
  </si>
  <si>
    <t>FILLMORE</t>
  </si>
  <si>
    <t>FRIENDSHIP</t>
  </si>
  <si>
    <t>GREENWOOD</t>
  </si>
  <si>
    <t>HAMMONDSPT</t>
  </si>
  <si>
    <t>HECTOR</t>
  </si>
  <si>
    <t>HORNELL</t>
  </si>
  <si>
    <t>HORSEHEADS</t>
  </si>
  <si>
    <t>HOWARD</t>
  </si>
  <si>
    <t>IMRRC</t>
  </si>
  <si>
    <t>JASPER</t>
  </si>
  <si>
    <t>LGENESEE</t>
  </si>
  <si>
    <t>MIDDLESEX</t>
  </si>
  <si>
    <t>MONTOURFLS</t>
  </si>
  <si>
    <t>ODESSA</t>
  </si>
  <si>
    <t>PENNYAN</t>
  </si>
  <si>
    <t>PRATTSBURG</t>
  </si>
  <si>
    <t>PULTENEY</t>
  </si>
  <si>
    <t>RICHBURG</t>
  </si>
  <si>
    <t>RUSHFORD</t>
  </si>
  <si>
    <t>RUSHVILLE</t>
  </si>
  <si>
    <t>SAVONA</t>
  </si>
  <si>
    <t>SCIO</t>
  </si>
  <si>
    <t>SOUTHSIDE</t>
  </si>
  <si>
    <t>STHPTCORR</t>
  </si>
  <si>
    <t>STLS</t>
  </si>
  <si>
    <t>VANETTEN</t>
  </si>
  <si>
    <t>WATKINSGLN</t>
  </si>
  <si>
    <t>WAYLAND</t>
  </si>
  <si>
    <t>WELLSVILLE</t>
  </si>
  <si>
    <t>WESTELMIRA</t>
  </si>
  <si>
    <t>WHITESVLLE</t>
  </si>
  <si>
    <t>ADPBKFIC</t>
  </si>
  <si>
    <t>ADPBKNF</t>
  </si>
  <si>
    <t>ADULTFIC</t>
  </si>
  <si>
    <t>ADULTNF</t>
  </si>
  <si>
    <t>ART</t>
  </si>
  <si>
    <t>AUDIOBKCAS</t>
  </si>
  <si>
    <t>AUDIOBKCD</t>
  </si>
  <si>
    <t>AV</t>
  </si>
  <si>
    <t>AV-EQUIP</t>
  </si>
  <si>
    <t>BOOK</t>
  </si>
  <si>
    <t>BRAILLE</t>
  </si>
  <si>
    <t>COMMINFO</t>
  </si>
  <si>
    <t>COMPUTER</t>
  </si>
  <si>
    <t>DIGITALAUD</t>
  </si>
  <si>
    <t>EAUDIOBOOK</t>
  </si>
  <si>
    <t>EBOOK</t>
  </si>
  <si>
    <t>EBOOKRDR</t>
  </si>
  <si>
    <t>ED-VID-DVD</t>
  </si>
  <si>
    <t>EMUSIC</t>
  </si>
  <si>
    <t>EPHEMERAL</t>
  </si>
  <si>
    <t>EQUIPMENT</t>
  </si>
  <si>
    <t>EVIDEO</t>
  </si>
  <si>
    <t>HOLIDAY</t>
  </si>
  <si>
    <t>ILL-BOOK</t>
  </si>
  <si>
    <t>INHOUSE</t>
  </si>
  <si>
    <t>JUVAUDIOBK</t>
  </si>
  <si>
    <t>JUVFIC</t>
  </si>
  <si>
    <t>JUVMAGAZIN</t>
  </si>
  <si>
    <t>JUVMUSICCD</t>
  </si>
  <si>
    <t>JUVNF</t>
  </si>
  <si>
    <t>JUVPBFIC</t>
  </si>
  <si>
    <t>JUVPBK</t>
  </si>
  <si>
    <t>JUVREF</t>
  </si>
  <si>
    <t>KIT</t>
  </si>
  <si>
    <t>LARGETYPE</t>
  </si>
  <si>
    <t>LITERACY</t>
  </si>
  <si>
    <t>MAGAZINE</t>
  </si>
  <si>
    <t>MICROFORM</t>
  </si>
  <si>
    <t>MIXEDMEDIA</t>
  </si>
  <si>
    <t>MUSICCASS</t>
  </si>
  <si>
    <t>MUSICCD</t>
  </si>
  <si>
    <t>NEWAUDBKCD</t>
  </si>
  <si>
    <t>NEW-BKNF2</t>
  </si>
  <si>
    <t>NEW-BOOK</t>
  </si>
  <si>
    <t>NEW-BOOKNF</t>
  </si>
  <si>
    <t>NEWJUVFIC</t>
  </si>
  <si>
    <t>NEW-JUVNF</t>
  </si>
  <si>
    <t>NEW-LP</t>
  </si>
  <si>
    <t>NEWMAGAZIN</t>
  </si>
  <si>
    <t>NEWMUSCD</t>
  </si>
  <si>
    <t>NEWSPAPER</t>
  </si>
  <si>
    <t>NEW-VIDDVD</t>
  </si>
  <si>
    <t>PAMPHLET</t>
  </si>
  <si>
    <t>PGMRESOURC</t>
  </si>
  <si>
    <t>REF-BOOK</t>
  </si>
  <si>
    <t>RENTAL</t>
  </si>
  <si>
    <t>ROTATING</t>
  </si>
  <si>
    <t>ROTATINGV</t>
  </si>
  <si>
    <t>SOFTWARE</t>
  </si>
  <si>
    <t>STLSEQUIP</t>
  </si>
  <si>
    <t>STLSKIT</t>
  </si>
  <si>
    <t>TABLET</t>
  </si>
  <si>
    <t>TALKINGBK</t>
  </si>
  <si>
    <t>TESTBOOK</t>
  </si>
  <si>
    <t>TOY</t>
  </si>
  <si>
    <t>UNBARCODED</t>
  </si>
  <si>
    <t>UNKNOWN</t>
  </si>
  <si>
    <t>VIDEO-DVD</t>
  </si>
  <si>
    <t>VID-GAME</t>
  </si>
  <si>
    <t>Locked 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</si>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</sst>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2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6" fillId="40" borderId="10" xfId="0" applyFont="1" applyFill="1" applyBorder="1" applyAlignment="1">
      <alignment horizontal="center"/>
    </xf>
    <xf numFmtId="0" fontId="16" fillId="4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44" borderId="10" xfId="0" applyFont="1" applyFill="1" applyBorder="1" applyAlignment="1">
      <alignment horizontal="center"/>
    </xf>
    <xf numFmtId="0" fontId="16" fillId="45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41" borderId="10" xfId="0" applyFont="1" applyFill="1" applyBorder="1" applyAlignment="1">
      <alignment horizontal="center"/>
    </xf>
    <xf numFmtId="0" fontId="16" fillId="42" borderId="10" xfId="0" applyFont="1" applyFill="1" applyBorder="1" applyAlignment="1">
      <alignment horizontal="center"/>
    </xf>
    <xf numFmtId="0" fontId="16" fillId="0" borderId="10" xfId="0" applyFont="1" applyBorder="1"/>
    <xf numFmtId="0" fontId="16" fillId="35" borderId="10" xfId="0" applyFont="1" applyFill="1" applyBorder="1"/>
    <xf numFmtId="0" fontId="16" fillId="36" borderId="10" xfId="0" applyFont="1" applyFill="1" applyBorder="1"/>
    <xf numFmtId="0" fontId="16" fillId="34" borderId="10" xfId="0" applyFont="1" applyFill="1" applyBorder="1"/>
    <xf numFmtId="0" fontId="16" fillId="37" borderId="10" xfId="0" applyFont="1" applyFill="1" applyBorder="1"/>
    <xf numFmtId="0" fontId="16" fillId="33" borderId="10" xfId="0" applyFont="1" applyFill="1" applyBorder="1"/>
    <xf numFmtId="0" fontId="16" fillId="39" borderId="10" xfId="0" applyFont="1" applyFill="1" applyBorder="1"/>
    <xf numFmtId="0" fontId="16" fillId="40" borderId="10" xfId="0" applyFont="1" applyFill="1" applyBorder="1"/>
    <xf numFmtId="3" fontId="16" fillId="43" borderId="10" xfId="0" applyNumberFormat="1" applyFont="1" applyFill="1" applyBorder="1"/>
    <xf numFmtId="0" fontId="16" fillId="44" borderId="10" xfId="0" applyFont="1" applyFill="1" applyBorder="1"/>
    <xf numFmtId="0" fontId="16" fillId="45" borderId="10" xfId="0" applyFont="1" applyFill="1" applyBorder="1"/>
    <xf numFmtId="0" fontId="16" fillId="38" borderId="10" xfId="0" applyFont="1" applyFill="1" applyBorder="1"/>
    <xf numFmtId="0" fontId="16" fillId="41" borderId="10" xfId="0" applyFont="1" applyFill="1" applyBorder="1"/>
    <xf numFmtId="0" fontId="16" fillId="42" borderId="10" xfId="0" applyFont="1" applyFill="1" applyBorder="1"/>
    <xf numFmtId="0" fontId="16" fillId="35" borderId="0" xfId="0" applyFont="1" applyFill="1"/>
    <xf numFmtId="0" fontId="16" fillId="36" borderId="0" xfId="0" applyFont="1" applyFill="1"/>
    <xf numFmtId="0" fontId="16" fillId="38" borderId="0" xfId="0" applyFont="1" applyFill="1"/>
    <xf numFmtId="0" fontId="16" fillId="42" borderId="0" xfId="0" applyFont="1" applyFill="1"/>
    <xf numFmtId="0" fontId="16" fillId="0" borderId="0" xfId="0" applyFont="1"/>
    <xf numFmtId="0" fontId="16" fillId="44" borderId="0" xfId="0" applyFont="1" applyFill="1"/>
    <xf numFmtId="0" fontId="16" fillId="43" borderId="0" xfId="0" applyFont="1" applyFill="1"/>
    <xf numFmtId="0" fontId="16" fillId="41" borderId="0" xfId="0" applyFont="1" applyFill="1"/>
    <xf numFmtId="0" fontId="16" fillId="33" borderId="0" xfId="0" applyFont="1" applyFill="1"/>
    <xf numFmtId="0" fontId="16" fillId="45" borderId="0" xfId="0" applyFont="1" applyFill="1"/>
    <xf numFmtId="0" fontId="16" fillId="34" borderId="0" xfId="0" applyFont="1" applyFill="1"/>
    <xf numFmtId="0" fontId="16" fillId="39" borderId="0" xfId="0" applyFont="1" applyFill="1"/>
    <xf numFmtId="0" fontId="16" fillId="37" borderId="0" xfId="0" applyFont="1" applyFill="1"/>
    <xf numFmtId="0" fontId="16" fillId="40" borderId="0" xfId="0" applyFont="1" applyFill="1"/>
    <xf numFmtId="0" fontId="0" fillId="0" borderId="0" xfId="0" applyFont="1"/>
    <xf numFmtId="0" fontId="0" fillId="35" borderId="0" xfId="0" applyFont="1" applyFill="1"/>
    <xf numFmtId="0" fontId="0" fillId="36" borderId="0" xfId="0" applyFont="1" applyFill="1"/>
    <xf numFmtId="0" fontId="0" fillId="34" borderId="0" xfId="0" applyFont="1" applyFill="1"/>
    <xf numFmtId="0" fontId="0" fillId="37" borderId="0" xfId="0" applyFont="1" applyFill="1"/>
    <xf numFmtId="0" fontId="0" fillId="33" borderId="0" xfId="0" applyFont="1" applyFill="1"/>
    <xf numFmtId="0" fontId="0" fillId="39" borderId="0" xfId="0" applyFont="1" applyFill="1"/>
    <xf numFmtId="0" fontId="0" fillId="40" borderId="0" xfId="0" applyFont="1" applyFill="1"/>
    <xf numFmtId="0" fontId="0" fillId="43" borderId="0" xfId="0" applyFont="1" applyFill="1"/>
    <xf numFmtId="0" fontId="0" fillId="44" borderId="0" xfId="0" applyFont="1" applyFill="1"/>
    <xf numFmtId="0" fontId="0" fillId="45" borderId="0" xfId="0" applyFont="1" applyFill="1"/>
    <xf numFmtId="0" fontId="0" fillId="38" borderId="0" xfId="0" applyFont="1" applyFill="1"/>
    <xf numFmtId="0" fontId="0" fillId="41" borderId="0" xfId="0" applyFont="1" applyFill="1"/>
    <xf numFmtId="0" fontId="0" fillId="42" borderId="0" xfId="0" applyFont="1" applyFill="1"/>
    <xf numFmtId="0" fontId="0" fillId="36" borderId="10" xfId="0" applyFont="1" applyFill="1" applyBorder="1" applyAlignment="1">
      <alignment horizontal="center"/>
    </xf>
    <xf numFmtId="0" fontId="0" fillId="37" borderId="10" xfId="0" applyFont="1" applyFill="1" applyBorder="1" applyAlignment="1">
      <alignment horizontal="center"/>
    </xf>
    <xf numFmtId="0" fontId="0" fillId="39" borderId="10" xfId="0" applyFont="1" applyFill="1" applyBorder="1" applyAlignment="1">
      <alignment horizontal="center"/>
    </xf>
    <xf numFmtId="0" fontId="0" fillId="45" borderId="10" xfId="0" applyFont="1" applyFill="1" applyBorder="1" applyAlignment="1">
      <alignment horizontal="center"/>
    </xf>
    <xf numFmtId="0" fontId="0" fillId="41" borderId="10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35" borderId="10" xfId="0" applyFont="1" applyFill="1" applyBorder="1" applyAlignment="1">
      <alignment wrapText="1"/>
    </xf>
    <xf numFmtId="0" fontId="0" fillId="36" borderId="10" xfId="0" applyFont="1" applyFill="1" applyBorder="1" applyAlignment="1">
      <alignment wrapText="1"/>
    </xf>
    <xf numFmtId="0" fontId="0" fillId="34" borderId="10" xfId="0" applyFont="1" applyFill="1" applyBorder="1" applyAlignment="1">
      <alignment wrapText="1"/>
    </xf>
    <xf numFmtId="0" fontId="0" fillId="37" borderId="10" xfId="0" applyFont="1" applyFill="1" applyBorder="1" applyAlignment="1">
      <alignment wrapText="1"/>
    </xf>
    <xf numFmtId="0" fontId="0" fillId="33" borderId="10" xfId="0" applyFont="1" applyFill="1" applyBorder="1" applyAlignment="1">
      <alignment wrapText="1"/>
    </xf>
    <xf numFmtId="0" fontId="0" fillId="39" borderId="10" xfId="0" applyFont="1" applyFill="1" applyBorder="1" applyAlignment="1">
      <alignment wrapText="1"/>
    </xf>
    <xf numFmtId="0" fontId="0" fillId="40" borderId="10" xfId="0" applyFont="1" applyFill="1" applyBorder="1" applyAlignment="1">
      <alignment wrapText="1"/>
    </xf>
    <xf numFmtId="0" fontId="0" fillId="43" borderId="10" xfId="0" applyFont="1" applyFill="1" applyBorder="1" applyAlignment="1">
      <alignment wrapText="1"/>
    </xf>
    <xf numFmtId="0" fontId="0" fillId="44" borderId="10" xfId="0" applyFont="1" applyFill="1" applyBorder="1" applyAlignment="1">
      <alignment wrapText="1"/>
    </xf>
    <xf numFmtId="0" fontId="0" fillId="45" borderId="10" xfId="0" applyFont="1" applyFill="1" applyBorder="1" applyAlignment="1">
      <alignment wrapText="1"/>
    </xf>
    <xf numFmtId="0" fontId="0" fillId="38" borderId="10" xfId="0" applyFont="1" applyFill="1" applyBorder="1" applyAlignment="1">
      <alignment wrapText="1"/>
    </xf>
    <xf numFmtId="0" fontId="0" fillId="41" borderId="10" xfId="0" applyFont="1" applyFill="1" applyBorder="1" applyAlignment="1">
      <alignment wrapText="1"/>
    </xf>
    <xf numFmtId="0" fontId="0" fillId="42" borderId="10" xfId="0" applyFont="1" applyFill="1" applyBorder="1" applyAlignment="1">
      <alignment wrapText="1"/>
    </xf>
    <xf numFmtId="0" fontId="0" fillId="35" borderId="0" xfId="0" applyFont="1" applyFill="1" applyAlignment="1">
      <alignment wrapText="1"/>
    </xf>
    <xf numFmtId="0" fontId="0" fillId="36" borderId="0" xfId="0" applyFont="1" applyFill="1" applyAlignment="1">
      <alignment wrapText="1"/>
    </xf>
    <xf numFmtId="0" fontId="0" fillId="38" borderId="0" xfId="0" applyFont="1" applyFill="1" applyAlignment="1">
      <alignment wrapText="1"/>
    </xf>
    <xf numFmtId="0" fontId="0" fillId="42" borderId="0" xfId="0" applyFont="1" applyFill="1" applyAlignment="1">
      <alignment wrapText="1"/>
    </xf>
    <xf numFmtId="0" fontId="0" fillId="44" borderId="0" xfId="0" applyFont="1" applyFill="1" applyAlignment="1">
      <alignment wrapText="1"/>
    </xf>
    <xf numFmtId="0" fontId="0" fillId="43" borderId="0" xfId="0" applyFont="1" applyFill="1" applyAlignment="1">
      <alignment wrapText="1"/>
    </xf>
    <xf numFmtId="0" fontId="0" fillId="41" borderId="0" xfId="0" applyFont="1" applyFill="1" applyAlignment="1">
      <alignment wrapText="1"/>
    </xf>
    <xf numFmtId="0" fontId="0" fillId="33" borderId="0" xfId="0" applyFont="1" applyFill="1" applyAlignment="1">
      <alignment wrapText="1"/>
    </xf>
    <xf numFmtId="0" fontId="0" fillId="45" borderId="0" xfId="0" applyFont="1" applyFill="1" applyAlignment="1">
      <alignment wrapText="1"/>
    </xf>
    <xf numFmtId="0" fontId="0" fillId="34" borderId="0" xfId="0" applyFont="1" applyFill="1" applyAlignment="1">
      <alignment wrapText="1"/>
    </xf>
    <xf numFmtId="0" fontId="0" fillId="39" borderId="0" xfId="0" applyFont="1" applyFill="1" applyAlignment="1">
      <alignment wrapText="1"/>
    </xf>
    <xf numFmtId="0" fontId="0" fillId="37" borderId="0" xfId="0" applyFont="1" applyFill="1" applyAlignment="1">
      <alignment wrapText="1"/>
    </xf>
    <xf numFmtId="0" fontId="0" fillId="40" borderId="0" xfId="0" applyFont="1" applyFill="1" applyAlignment="1">
      <alignment wrapText="1"/>
    </xf>
    <xf numFmtId="0" fontId="0" fillId="35" borderId="10" xfId="0" applyFont="1" applyFill="1" applyBorder="1"/>
    <xf numFmtId="0" fontId="0" fillId="36" borderId="10" xfId="0" applyFont="1" applyFill="1" applyBorder="1"/>
    <xf numFmtId="0" fontId="0" fillId="34" borderId="10" xfId="0" applyFont="1" applyFill="1" applyBorder="1"/>
    <xf numFmtId="0" fontId="0" fillId="37" borderId="10" xfId="0" applyFont="1" applyFill="1" applyBorder="1"/>
    <xf numFmtId="0" fontId="0" fillId="33" borderId="10" xfId="0" applyFont="1" applyFill="1" applyBorder="1"/>
    <xf numFmtId="0" fontId="0" fillId="39" borderId="10" xfId="0" applyFont="1" applyFill="1" applyBorder="1"/>
    <xf numFmtId="0" fontId="0" fillId="40" borderId="10" xfId="0" applyFont="1" applyFill="1" applyBorder="1"/>
    <xf numFmtId="3" fontId="0" fillId="43" borderId="10" xfId="0" applyNumberFormat="1" applyFont="1" applyFill="1" applyBorder="1"/>
    <xf numFmtId="0" fontId="0" fillId="0" borderId="10" xfId="0" applyFont="1" applyBorder="1"/>
    <xf numFmtId="0" fontId="0" fillId="44" borderId="10" xfId="0" applyFont="1" applyFill="1" applyBorder="1"/>
    <xf numFmtId="0" fontId="0" fillId="45" borderId="10" xfId="0" applyFont="1" applyFill="1" applyBorder="1"/>
    <xf numFmtId="0" fontId="0" fillId="38" borderId="10" xfId="0" applyFont="1" applyFill="1" applyBorder="1"/>
    <xf numFmtId="0" fontId="0" fillId="41" borderId="10" xfId="0" applyFont="1" applyFill="1" applyBorder="1"/>
    <xf numFmtId="0" fontId="0" fillId="42" borderId="10" xfId="0" applyFont="1" applyFill="1" applyBorder="1"/>
    <xf numFmtId="3" fontId="0" fillId="43" borderId="0" xfId="0" applyNumberFormat="1" applyFont="1" applyFill="1"/>
    <xf numFmtId="0" fontId="0" fillId="0" borderId="14" xfId="0" applyBorder="1"/>
    <xf numFmtId="0" fontId="0" fillId="0" borderId="15" xfId="0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36" borderId="11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0" fillId="37" borderId="13" xfId="0" applyFill="1" applyBorder="1" applyAlignment="1">
      <alignment horizontal="center"/>
    </xf>
    <xf numFmtId="0" fontId="0" fillId="39" borderId="11" xfId="0" applyFill="1" applyBorder="1" applyAlignment="1">
      <alignment horizontal="center"/>
    </xf>
    <xf numFmtId="0" fontId="0" fillId="39" borderId="12" xfId="0" applyFill="1" applyBorder="1" applyAlignment="1">
      <alignment horizontal="center"/>
    </xf>
    <xf numFmtId="0" fontId="0" fillId="39" borderId="13" xfId="0" applyFill="1" applyBorder="1" applyAlignment="1">
      <alignment horizontal="center"/>
    </xf>
    <xf numFmtId="0" fontId="0" fillId="44" borderId="11" xfId="0" applyFill="1" applyBorder="1" applyAlignment="1">
      <alignment horizontal="center"/>
    </xf>
    <xf numFmtId="0" fontId="0" fillId="44" borderId="12" xfId="0" applyFill="1" applyBorder="1" applyAlignment="1">
      <alignment horizontal="center"/>
    </xf>
    <xf numFmtId="0" fontId="0" fillId="44" borderId="13" xfId="0" applyFill="1" applyBorder="1" applyAlignment="1">
      <alignment horizontal="center"/>
    </xf>
    <xf numFmtId="0" fontId="0" fillId="41" borderId="11" xfId="0" applyFill="1" applyBorder="1" applyAlignment="1">
      <alignment horizontal="center"/>
    </xf>
    <xf numFmtId="0" fontId="0" fillId="41" borderId="12" xfId="0" applyFill="1" applyBorder="1" applyAlignment="1">
      <alignment horizontal="center"/>
    </xf>
    <xf numFmtId="0" fontId="0" fillId="41" borderId="13" xfId="0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46" borderId="0" xfId="0" applyFont="1" applyFill="1"/>
    <xf numFmtId="0" fontId="0" fillId="46" borderId="10" xfId="0" applyFont="1" applyFill="1" applyBorder="1" applyAlignment="1">
      <alignment wrapText="1"/>
    </xf>
    <xf numFmtId="0" fontId="16" fillId="46" borderId="10" xfId="0" applyFont="1" applyFill="1" applyBorder="1" applyAlignment="1">
      <alignment horizontal="center"/>
    </xf>
    <xf numFmtId="0" fontId="0" fillId="46" borderId="10" xfId="0" applyFont="1" applyFill="1" applyBorder="1" applyAlignment="1">
      <alignment horizontal="center"/>
    </xf>
    <xf numFmtId="0" fontId="0" fillId="46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6"/>
  <sheetViews>
    <sheetView tabSelected="1" topLeftCell="A3" workbookViewId="0">
      <selection activeCell="C41" sqref="C41"/>
    </sheetView>
  </sheetViews>
  <sheetFormatPr defaultRowHeight="14.4" x14ac:dyDescent="0.3"/>
  <cols>
    <col min="1" max="1" width="13.5546875" style="45" bestFit="1" customWidth="1"/>
    <col min="2" max="2" width="9.44140625" style="46" customWidth="1"/>
    <col min="3" max="3" width="10.5546875" style="47" customWidth="1"/>
    <col min="4" max="4" width="7.6640625" style="48" customWidth="1"/>
    <col min="5" max="5" width="10.5546875" style="49" customWidth="1"/>
    <col min="6" max="6" width="11.33203125" style="50" customWidth="1"/>
    <col min="7" max="7" width="6.21875" style="51" customWidth="1"/>
    <col min="8" max="8" width="7" style="52" customWidth="1"/>
    <col min="9" max="9" width="7.33203125" style="53" customWidth="1"/>
    <col min="10" max="10" width="11.44140625" style="127" customWidth="1"/>
    <col min="11" max="11" width="9" style="127" customWidth="1"/>
    <col min="12" max="12" width="12.5546875" style="54" customWidth="1"/>
    <col min="13" max="13" width="12.6640625" style="55" customWidth="1"/>
    <col min="14" max="14" width="5.6640625" style="127" customWidth="1"/>
    <col min="15" max="15" width="9.33203125" style="56" customWidth="1"/>
    <col min="16" max="16" width="9.33203125" style="57" customWidth="1"/>
    <col min="17" max="17" width="9.33203125" style="58" customWidth="1"/>
    <col min="18" max="18" width="9.109375" style="46" bestFit="1" customWidth="1"/>
    <col min="19" max="19" width="8.77734375" style="47" bestFit="1" customWidth="1"/>
    <col min="20" max="20" width="9.21875" style="46" bestFit="1" customWidth="1"/>
    <col min="21" max="21" width="8.88671875" style="47" bestFit="1" customWidth="1"/>
    <col min="22" max="22" width="5.44140625" style="47" bestFit="1" customWidth="1"/>
    <col min="23" max="23" width="11.88671875" style="56" bestFit="1" customWidth="1"/>
    <col min="24" max="24" width="11.109375" style="56" bestFit="1" customWidth="1"/>
    <col min="25" max="25" width="4.33203125" style="58" bestFit="1" customWidth="1"/>
    <col min="26" max="26" width="9.21875" style="58" bestFit="1" customWidth="1"/>
    <col min="27" max="27" width="5.88671875" style="46" bestFit="1" customWidth="1"/>
    <col min="28" max="28" width="7.77734375" style="46" bestFit="1" customWidth="1"/>
    <col min="29" max="29" width="11" style="47" bestFit="1" customWidth="1"/>
    <col min="30" max="30" width="10.6640625" style="45" bestFit="1" customWidth="1"/>
    <col min="31" max="31" width="11.33203125" style="54" bestFit="1" customWidth="1"/>
    <col min="32" max="32" width="12.44140625" style="54" bestFit="1" customWidth="1"/>
    <col min="33" max="33" width="6.88671875" style="53" bestFit="1" customWidth="1"/>
    <col min="34" max="34" width="10.33203125" style="58" bestFit="1" customWidth="1"/>
    <col min="35" max="35" width="11.109375" style="57" bestFit="1" customWidth="1"/>
    <col min="36" max="36" width="7.6640625" style="54" bestFit="1" customWidth="1"/>
    <col min="37" max="37" width="11.109375" style="50" bestFit="1" customWidth="1"/>
    <col min="38" max="38" width="11.33203125" style="58" bestFit="1" customWidth="1"/>
    <col min="39" max="39" width="7.33203125" style="55" bestFit="1" customWidth="1"/>
    <col min="40" max="40" width="8.44140625" style="48" bestFit="1" customWidth="1"/>
    <col min="41" max="41" width="8.88671875" style="45" bestFit="1" customWidth="1"/>
    <col min="42" max="42" width="8.77734375" style="45" bestFit="1" customWidth="1"/>
    <col min="43" max="43" width="11.88671875" style="56" bestFit="1" customWidth="1"/>
    <col min="44" max="44" width="7.6640625" style="48" bestFit="1" customWidth="1"/>
    <col min="45" max="45" width="12.109375" style="51" bestFit="1" customWidth="1"/>
    <col min="46" max="46" width="12.109375" style="56" bestFit="1" customWidth="1"/>
    <col min="47" max="47" width="6.5546875" style="49" bestFit="1" customWidth="1"/>
    <col min="48" max="48" width="8.88671875" style="48" bestFit="1" customWidth="1"/>
    <col min="49" max="49" width="7.33203125" style="48" bestFit="1" customWidth="1"/>
    <col min="50" max="50" width="7.21875" style="49" bestFit="1" customWidth="1"/>
    <col min="51" max="51" width="4.33203125" style="58" bestFit="1" customWidth="1"/>
    <col min="52" max="52" width="10.44140625" style="46" bestFit="1" customWidth="1"/>
    <col min="53" max="53" width="8.88671875" style="47" bestFit="1" customWidth="1"/>
    <col min="54" max="54" width="10" style="51" bestFit="1" customWidth="1"/>
    <col min="55" max="55" width="11.88671875" style="58" bestFit="1" customWidth="1"/>
    <col min="56" max="56" width="12.109375" style="58" bestFit="1" customWidth="1"/>
    <col min="57" max="57" width="10.6640625" style="56" bestFit="1" customWidth="1"/>
    <col min="58" max="58" width="9" style="56" bestFit="1" customWidth="1"/>
    <col min="59" max="59" width="13.44140625" style="56" bestFit="1" customWidth="1"/>
    <col min="60" max="60" width="11.21875" style="47" bestFit="1" customWidth="1"/>
    <col min="61" max="61" width="10.6640625" style="46" bestFit="1" customWidth="1"/>
    <col min="62" max="62" width="12.88671875" style="47" bestFit="1" customWidth="1"/>
    <col min="63" max="63" width="10.88671875" style="48" bestFit="1" customWidth="1"/>
    <col min="64" max="64" width="11.21875" style="49" bestFit="1" customWidth="1"/>
    <col min="65" max="65" width="7.77734375" style="46" bestFit="1" customWidth="1"/>
    <col min="66" max="66" width="13.21875" style="51" bestFit="1" customWidth="1"/>
    <col min="67" max="67" width="11.44140625" style="56" bestFit="1" customWidth="1"/>
    <col min="68" max="68" width="11.33203125" style="52" bestFit="1" customWidth="1"/>
    <col min="69" max="69" width="12.33203125" style="57" bestFit="1" customWidth="1"/>
    <col min="70" max="70" width="10" style="47" bestFit="1" customWidth="1"/>
    <col min="71" max="71" width="12.88671875" style="58" bestFit="1" customWidth="1"/>
    <col min="72" max="72" width="9.5546875" style="47" bestFit="1" customWidth="1"/>
    <col min="73" max="73" width="7.5546875" style="46" bestFit="1" customWidth="1"/>
    <col min="74" max="74" width="9.77734375" style="45" bestFit="1" customWidth="1"/>
    <col min="75" max="75" width="10.88671875" style="45" bestFit="1" customWidth="1"/>
    <col min="76" max="76" width="10.21875" style="58" bestFit="1" customWidth="1"/>
    <col min="77" max="77" width="10" style="58" bestFit="1" customWidth="1"/>
    <col min="78" max="78" width="7.33203125" style="58" bestFit="1" customWidth="1"/>
    <col min="79" max="79" width="7.21875" style="58" bestFit="1" customWidth="1"/>
    <col min="80" max="80" width="10.33203125" style="46" bestFit="1" customWidth="1"/>
    <col min="81" max="81" width="9.77734375" style="47" bestFit="1" customWidth="1"/>
    <col min="82" max="82" width="4.44140625" style="58" bestFit="1" customWidth="1"/>
    <col min="83" max="83" width="13" style="50" bestFit="1" customWidth="1"/>
    <col min="84" max="84" width="10.5546875" style="50" bestFit="1" customWidth="1"/>
    <col min="85" max="85" width="10.5546875" style="57" bestFit="1" customWidth="1"/>
    <col min="86" max="86" width="9.6640625" style="58" bestFit="1" customWidth="1"/>
    <col min="87" max="16384" width="8.88671875" style="45"/>
  </cols>
  <sheetData>
    <row r="1" spans="1:86" x14ac:dyDescent="0.3">
      <c r="A1" s="45" t="s">
        <v>18</v>
      </c>
    </row>
    <row r="2" spans="1:86" x14ac:dyDescent="0.3">
      <c r="B2" s="59" t="s">
        <v>16</v>
      </c>
      <c r="C2" s="59"/>
      <c r="D2" s="60" t="s">
        <v>17</v>
      </c>
      <c r="E2" s="60"/>
      <c r="F2" s="61" t="s">
        <v>2</v>
      </c>
      <c r="G2" s="61"/>
      <c r="H2" s="61"/>
      <c r="I2" s="62" t="s">
        <v>6</v>
      </c>
      <c r="J2" s="62"/>
      <c r="K2" s="62"/>
      <c r="L2" s="62"/>
      <c r="M2" s="62"/>
      <c r="N2" s="62"/>
      <c r="O2" s="63" t="s">
        <v>12</v>
      </c>
      <c r="P2" s="63"/>
      <c r="Q2" s="63"/>
    </row>
    <row r="3" spans="1:86" s="64" customFormat="1" ht="43.2" x14ac:dyDescent="0.3">
      <c r="B3" s="65" t="s">
        <v>0</v>
      </c>
      <c r="C3" s="66" t="s">
        <v>1</v>
      </c>
      <c r="D3" s="67" t="s">
        <v>0</v>
      </c>
      <c r="E3" s="68" t="s">
        <v>1</v>
      </c>
      <c r="F3" s="69" t="s">
        <v>3</v>
      </c>
      <c r="G3" s="70" t="s">
        <v>4</v>
      </c>
      <c r="H3" s="71" t="s">
        <v>5</v>
      </c>
      <c r="I3" s="72" t="s">
        <v>7</v>
      </c>
      <c r="J3" s="128" t="s">
        <v>8</v>
      </c>
      <c r="K3" s="128" t="s">
        <v>9</v>
      </c>
      <c r="L3" s="73" t="s">
        <v>10</v>
      </c>
      <c r="M3" s="74" t="s">
        <v>11</v>
      </c>
      <c r="N3" s="128" t="s">
        <v>5</v>
      </c>
      <c r="O3" s="75" t="s">
        <v>13</v>
      </c>
      <c r="P3" s="76" t="s">
        <v>14</v>
      </c>
      <c r="Q3" s="77" t="s">
        <v>15</v>
      </c>
      <c r="R3" s="78"/>
      <c r="S3" s="79"/>
      <c r="T3" s="78"/>
      <c r="U3" s="79"/>
      <c r="V3" s="79"/>
      <c r="W3" s="80"/>
      <c r="X3" s="80"/>
      <c r="Y3" s="81"/>
      <c r="Z3" s="81"/>
      <c r="AA3" s="78"/>
      <c r="AB3" s="78"/>
      <c r="AC3" s="79"/>
      <c r="AE3" s="82"/>
      <c r="AF3" s="82"/>
      <c r="AG3" s="83"/>
      <c r="AH3" s="81"/>
      <c r="AI3" s="84"/>
      <c r="AJ3" s="82"/>
      <c r="AK3" s="85"/>
      <c r="AL3" s="81"/>
      <c r="AM3" s="86"/>
      <c r="AN3" s="87"/>
      <c r="AQ3" s="80"/>
      <c r="AR3" s="87"/>
      <c r="AS3" s="88"/>
      <c r="AT3" s="80"/>
      <c r="AU3" s="89"/>
      <c r="AV3" s="87"/>
      <c r="AW3" s="87"/>
      <c r="AX3" s="89"/>
      <c r="AY3" s="81"/>
      <c r="AZ3" s="78"/>
      <c r="BA3" s="79"/>
      <c r="BB3" s="88"/>
      <c r="BC3" s="81"/>
      <c r="BD3" s="81"/>
      <c r="BE3" s="80"/>
      <c r="BF3" s="80"/>
      <c r="BG3" s="80"/>
      <c r="BH3" s="79"/>
      <c r="BI3" s="78"/>
      <c r="BJ3" s="79"/>
      <c r="BK3" s="87"/>
      <c r="BL3" s="89"/>
      <c r="BM3" s="78"/>
      <c r="BN3" s="88"/>
      <c r="BO3" s="80"/>
      <c r="BP3" s="90"/>
      <c r="BQ3" s="84"/>
      <c r="BR3" s="79"/>
      <c r="BS3" s="81"/>
      <c r="BT3" s="79"/>
      <c r="BU3" s="78"/>
      <c r="BX3" s="81"/>
      <c r="BY3" s="81"/>
      <c r="BZ3" s="81"/>
      <c r="CA3" s="81"/>
      <c r="CB3" s="78"/>
      <c r="CC3" s="79"/>
      <c r="CD3" s="81"/>
      <c r="CE3" s="85"/>
      <c r="CF3" s="85"/>
      <c r="CG3" s="84"/>
      <c r="CH3" s="81"/>
    </row>
    <row r="4" spans="1:86" x14ac:dyDescent="0.3">
      <c r="A4" s="45" t="s">
        <v>19</v>
      </c>
      <c r="B4" s="3">
        <v>2.1</v>
      </c>
      <c r="C4" s="4">
        <v>2.2000000000000002</v>
      </c>
      <c r="D4" s="5">
        <v>2.4</v>
      </c>
      <c r="E4" s="6">
        <v>2.5</v>
      </c>
      <c r="F4" s="7">
        <v>2.8</v>
      </c>
      <c r="G4" s="8">
        <v>2.9</v>
      </c>
      <c r="H4" s="9">
        <v>2.1</v>
      </c>
      <c r="I4" s="10">
        <v>2.13</v>
      </c>
      <c r="J4" s="129">
        <v>2.14</v>
      </c>
      <c r="K4" s="129">
        <v>2.15</v>
      </c>
      <c r="L4" s="12">
        <v>2.17</v>
      </c>
      <c r="M4" s="13">
        <v>2.1800000000000002</v>
      </c>
      <c r="N4" s="129">
        <v>2.19</v>
      </c>
      <c r="O4" s="14">
        <v>2.21</v>
      </c>
      <c r="P4" s="15">
        <v>2.2200000000000002</v>
      </c>
      <c r="Q4" s="16">
        <v>2.23</v>
      </c>
      <c r="R4" s="46" t="s">
        <v>75</v>
      </c>
      <c r="S4" s="47" t="s">
        <v>76</v>
      </c>
      <c r="T4" s="46" t="s">
        <v>77</v>
      </c>
      <c r="U4" s="47" t="s">
        <v>78</v>
      </c>
      <c r="V4" s="47" t="s">
        <v>79</v>
      </c>
      <c r="W4" s="56" t="s">
        <v>80</v>
      </c>
      <c r="X4" s="56" t="s">
        <v>81</v>
      </c>
      <c r="Y4" s="58" t="s">
        <v>82</v>
      </c>
      <c r="Z4" s="58" t="s">
        <v>83</v>
      </c>
      <c r="AA4" s="46" t="s">
        <v>84</v>
      </c>
      <c r="AB4" s="46" t="s">
        <v>85</v>
      </c>
      <c r="AC4" s="47" t="s">
        <v>86</v>
      </c>
      <c r="AD4" s="45" t="s">
        <v>87</v>
      </c>
      <c r="AE4" s="54" t="s">
        <v>88</v>
      </c>
      <c r="AF4" s="54" t="s">
        <v>89</v>
      </c>
      <c r="AG4" s="53" t="s">
        <v>90</v>
      </c>
      <c r="AH4" s="58" t="s">
        <v>91</v>
      </c>
      <c r="AI4" s="57" t="s">
        <v>92</v>
      </c>
      <c r="AJ4" s="54" t="s">
        <v>93</v>
      </c>
      <c r="AK4" s="50" t="s">
        <v>94</v>
      </c>
      <c r="AL4" s="58" t="s">
        <v>95</v>
      </c>
      <c r="AM4" s="55" t="s">
        <v>96</v>
      </c>
      <c r="AN4" s="48" t="s">
        <v>97</v>
      </c>
      <c r="AO4" s="45" t="s">
        <v>98</v>
      </c>
      <c r="AP4" s="45" t="s">
        <v>99</v>
      </c>
      <c r="AQ4" s="56" t="s">
        <v>100</v>
      </c>
      <c r="AR4" s="48" t="s">
        <v>101</v>
      </c>
      <c r="AS4" s="51" t="s">
        <v>102</v>
      </c>
      <c r="AT4" s="56" t="s">
        <v>103</v>
      </c>
      <c r="AU4" s="49" t="s">
        <v>104</v>
      </c>
      <c r="AV4" s="48" t="s">
        <v>105</v>
      </c>
      <c r="AW4" s="48" t="s">
        <v>106</v>
      </c>
      <c r="AX4" s="49" t="s">
        <v>107</v>
      </c>
      <c r="AY4" s="58" t="s">
        <v>108</v>
      </c>
      <c r="AZ4" s="46" t="s">
        <v>109</v>
      </c>
      <c r="BA4" s="47" t="s">
        <v>110</v>
      </c>
      <c r="BB4" s="51" t="s">
        <v>111</v>
      </c>
      <c r="BC4" s="58" t="s">
        <v>112</v>
      </c>
      <c r="BD4" s="58" t="s">
        <v>113</v>
      </c>
      <c r="BE4" s="56" t="s">
        <v>114</v>
      </c>
      <c r="BF4" s="56" t="s">
        <v>115</v>
      </c>
      <c r="BG4" s="56" t="s">
        <v>116</v>
      </c>
      <c r="BH4" s="47" t="s">
        <v>117</v>
      </c>
      <c r="BI4" s="46" t="s">
        <v>118</v>
      </c>
      <c r="BJ4" s="47" t="s">
        <v>119</v>
      </c>
      <c r="BK4" s="48" t="s">
        <v>120</v>
      </c>
      <c r="BL4" s="49" t="s">
        <v>121</v>
      </c>
      <c r="BM4" s="46" t="s">
        <v>122</v>
      </c>
      <c r="BN4" s="51" t="s">
        <v>123</v>
      </c>
      <c r="BO4" s="56" t="s">
        <v>124</v>
      </c>
      <c r="BP4" s="52" t="s">
        <v>125</v>
      </c>
      <c r="BQ4" s="57" t="s">
        <v>126</v>
      </c>
      <c r="BR4" s="47" t="s">
        <v>127</v>
      </c>
      <c r="BS4" s="58" t="s">
        <v>128</v>
      </c>
      <c r="BT4" s="47" t="s">
        <v>129</v>
      </c>
      <c r="BU4" s="46" t="s">
        <v>130</v>
      </c>
      <c r="BV4" s="45" t="s">
        <v>131</v>
      </c>
      <c r="BW4" s="45" t="s">
        <v>132</v>
      </c>
      <c r="BX4" s="58" t="s">
        <v>133</v>
      </c>
      <c r="BY4" s="58" t="s">
        <v>134</v>
      </c>
      <c r="BZ4" s="58" t="s">
        <v>135</v>
      </c>
      <c r="CA4" s="58" t="s">
        <v>136</v>
      </c>
      <c r="CB4" s="46" t="s">
        <v>137</v>
      </c>
      <c r="CC4" s="47" t="s">
        <v>138</v>
      </c>
      <c r="CD4" s="58" t="s">
        <v>139</v>
      </c>
      <c r="CE4" s="50" t="s">
        <v>140</v>
      </c>
      <c r="CF4" s="50" t="s">
        <v>141</v>
      </c>
      <c r="CG4" s="57" t="s">
        <v>142</v>
      </c>
      <c r="CH4" s="58" t="s">
        <v>143</v>
      </c>
    </row>
    <row r="5" spans="1:86" x14ac:dyDescent="0.3">
      <c r="B5" s="91"/>
      <c r="C5" s="92"/>
      <c r="D5" s="93"/>
      <c r="E5" s="94"/>
      <c r="F5" s="95"/>
      <c r="G5" s="96"/>
      <c r="H5" s="97"/>
      <c r="I5" s="98">
        <v>13697</v>
      </c>
      <c r="J5" s="130" t="s">
        <v>145</v>
      </c>
      <c r="K5" s="131" t="s">
        <v>144</v>
      </c>
      <c r="L5" s="100">
        <v>2385</v>
      </c>
      <c r="M5" s="101">
        <v>507</v>
      </c>
      <c r="N5" s="130" t="s">
        <v>145</v>
      </c>
      <c r="O5" s="102"/>
      <c r="P5" s="103"/>
      <c r="Q5" s="104"/>
      <c r="R5" s="46">
        <v>38514</v>
      </c>
      <c r="S5" s="47">
        <v>27298</v>
      </c>
      <c r="T5" s="46">
        <v>214035</v>
      </c>
      <c r="U5" s="47">
        <v>236432</v>
      </c>
      <c r="V5" s="47">
        <v>5</v>
      </c>
      <c r="W5" s="56">
        <v>2070</v>
      </c>
      <c r="X5" s="56">
        <v>18042</v>
      </c>
      <c r="Y5" s="58">
        <v>32</v>
      </c>
      <c r="Z5" s="58">
        <v>47</v>
      </c>
      <c r="AA5" s="46">
        <v>6024</v>
      </c>
      <c r="AB5" s="46">
        <v>66</v>
      </c>
      <c r="AC5" s="47">
        <v>3</v>
      </c>
      <c r="AD5" s="45">
        <v>299</v>
      </c>
      <c r="AE5" s="54">
        <v>296</v>
      </c>
      <c r="AF5" s="54">
        <v>1565</v>
      </c>
      <c r="AG5" s="53">
        <v>4010</v>
      </c>
      <c r="AH5" s="58">
        <v>96</v>
      </c>
      <c r="AI5" s="57">
        <v>4783</v>
      </c>
      <c r="AJ5" s="54">
        <v>13</v>
      </c>
      <c r="AK5" s="50">
        <v>130</v>
      </c>
      <c r="AL5" s="58">
        <v>120</v>
      </c>
      <c r="AM5" s="55">
        <v>39</v>
      </c>
      <c r="AN5" s="48">
        <v>5307</v>
      </c>
      <c r="AO5" s="45">
        <v>7667</v>
      </c>
      <c r="AP5" s="45">
        <v>335</v>
      </c>
      <c r="AQ5" s="56">
        <v>2173</v>
      </c>
      <c r="AR5" s="48">
        <v>204412</v>
      </c>
      <c r="AS5" s="51">
        <v>1063</v>
      </c>
      <c r="AT5" s="56">
        <v>193</v>
      </c>
      <c r="AU5" s="49">
        <v>88259</v>
      </c>
      <c r="AV5" s="48">
        <v>31888</v>
      </c>
      <c r="AW5" s="48">
        <v>5581</v>
      </c>
      <c r="AX5" s="49">
        <v>1982</v>
      </c>
      <c r="AY5" s="58">
        <v>656</v>
      </c>
      <c r="AZ5" s="46">
        <v>35959</v>
      </c>
      <c r="BA5" s="47">
        <v>1373</v>
      </c>
      <c r="BB5" s="51">
        <v>11901</v>
      </c>
      <c r="BC5" s="58">
        <v>969</v>
      </c>
      <c r="BD5" s="58">
        <v>2057</v>
      </c>
      <c r="BE5" s="56">
        <v>128</v>
      </c>
      <c r="BF5" s="56">
        <v>13204</v>
      </c>
      <c r="BG5" s="56">
        <v>1126</v>
      </c>
      <c r="BH5" s="47">
        <v>1</v>
      </c>
      <c r="BI5" s="46">
        <v>10635</v>
      </c>
      <c r="BJ5" s="47">
        <v>3490</v>
      </c>
      <c r="BK5" s="48">
        <v>5206</v>
      </c>
      <c r="BL5" s="49">
        <v>1001</v>
      </c>
      <c r="BM5" s="46">
        <v>648</v>
      </c>
      <c r="BN5" s="51">
        <v>266</v>
      </c>
      <c r="BO5" s="56">
        <v>256</v>
      </c>
      <c r="BP5" s="52">
        <v>176784</v>
      </c>
      <c r="BQ5" s="57">
        <v>6278</v>
      </c>
      <c r="BR5" s="47">
        <v>388</v>
      </c>
      <c r="BS5" s="58">
        <v>506</v>
      </c>
      <c r="BT5" s="47">
        <v>30111</v>
      </c>
      <c r="BU5" s="46">
        <v>156</v>
      </c>
      <c r="BV5" s="45">
        <v>8949</v>
      </c>
      <c r="BW5" s="45">
        <v>1</v>
      </c>
      <c r="BX5" s="58">
        <v>555</v>
      </c>
      <c r="BY5" s="58">
        <v>14</v>
      </c>
      <c r="BZ5" s="58">
        <v>6</v>
      </c>
      <c r="CA5" s="58">
        <v>3</v>
      </c>
      <c r="CB5" s="46">
        <v>2</v>
      </c>
      <c r="CC5" s="47">
        <v>977</v>
      </c>
      <c r="CD5" s="58">
        <v>289</v>
      </c>
      <c r="CE5" s="50">
        <v>17621</v>
      </c>
      <c r="CF5" s="50">
        <v>5</v>
      </c>
      <c r="CG5" s="57">
        <v>69213</v>
      </c>
      <c r="CH5" s="58">
        <v>383</v>
      </c>
    </row>
    <row r="6" spans="1:86" s="35" customFormat="1" ht="21" customHeight="1" x14ac:dyDescent="0.3">
      <c r="A6" s="17" t="s">
        <v>20</v>
      </c>
      <c r="B6" s="18">
        <f>T6+R6+AA6+AB6+AZ6+BI6+BM6+CB6+BU6</f>
        <v>5829</v>
      </c>
      <c r="C6" s="19">
        <f>S6+U6+V6+AC6+BA6+BH6+BJ6+BR6+BT6+CC6</f>
        <v>3276</v>
      </c>
      <c r="D6" s="20">
        <f>AN6+AR6+AV6+AW6+BK6</f>
        <v>4050</v>
      </c>
      <c r="E6" s="21">
        <f>AU6+AX6+BL6</f>
        <v>2203</v>
      </c>
      <c r="F6" s="22">
        <f>AK6+CE6+CF6</f>
        <v>2</v>
      </c>
      <c r="G6" s="23">
        <f>AS6+BB6+BN6</f>
        <v>0</v>
      </c>
      <c r="H6" s="24">
        <f>BP6</f>
        <v>0</v>
      </c>
      <c r="I6" s="25">
        <f>$I$5+AG6</f>
        <v>13697</v>
      </c>
      <c r="J6" s="130" t="s">
        <v>145</v>
      </c>
      <c r="K6" s="131" t="s">
        <v>144</v>
      </c>
      <c r="L6" s="26">
        <f>$L$5+AE6+AF6+AJ6</f>
        <v>2385</v>
      </c>
      <c r="M6" s="27">
        <f>$M$5+AM6</f>
        <v>507</v>
      </c>
      <c r="N6" s="130" t="s">
        <v>145</v>
      </c>
      <c r="O6" s="28">
        <f>W6+X6+AJ6+AQ6+AT6+BE6+BF6+BG6+BO6</f>
        <v>354</v>
      </c>
      <c r="P6" s="29">
        <f>BQ6+CG6+AI6</f>
        <v>554</v>
      </c>
      <c r="Q6" s="30">
        <f>Y6+Z6+AH6+AL6+AY6+BC6+BD6+BS6+BX6+BY6+BZ6+CA6+CD6+CH6</f>
        <v>85</v>
      </c>
      <c r="R6" s="31">
        <v>944</v>
      </c>
      <c r="S6" s="32">
        <v>431</v>
      </c>
      <c r="T6" s="31">
        <v>4277</v>
      </c>
      <c r="U6" s="32">
        <v>2700</v>
      </c>
      <c r="V6" s="32"/>
      <c r="W6" s="33">
        <v>239</v>
      </c>
      <c r="X6" s="33">
        <v>103</v>
      </c>
      <c r="Y6" s="34"/>
      <c r="Z6" s="34"/>
      <c r="AA6" s="31">
        <v>48</v>
      </c>
      <c r="AB6" s="31"/>
      <c r="AC6" s="32"/>
      <c r="AE6" s="36"/>
      <c r="AF6" s="36"/>
      <c r="AG6" s="37"/>
      <c r="AH6" s="34"/>
      <c r="AI6" s="38">
        <v>11</v>
      </c>
      <c r="AJ6" s="36"/>
      <c r="AK6" s="39"/>
      <c r="AL6" s="34"/>
      <c r="AM6" s="40"/>
      <c r="AN6" s="41">
        <v>9</v>
      </c>
      <c r="AO6" s="35">
        <v>1</v>
      </c>
      <c r="AQ6" s="33">
        <v>3</v>
      </c>
      <c r="AR6" s="41">
        <v>3478</v>
      </c>
      <c r="AS6" s="42"/>
      <c r="AT6" s="33"/>
      <c r="AU6" s="43">
        <v>2186</v>
      </c>
      <c r="AV6" s="41">
        <v>535</v>
      </c>
      <c r="AW6" s="41">
        <v>15</v>
      </c>
      <c r="AX6" s="43">
        <v>15</v>
      </c>
      <c r="AY6" s="34">
        <v>21</v>
      </c>
      <c r="AZ6" s="31">
        <v>516</v>
      </c>
      <c r="BA6" s="32"/>
      <c r="BB6" s="42"/>
      <c r="BC6" s="34"/>
      <c r="BD6" s="34">
        <v>27</v>
      </c>
      <c r="BE6" s="33">
        <v>1</v>
      </c>
      <c r="BF6" s="33">
        <v>8</v>
      </c>
      <c r="BG6" s="33"/>
      <c r="BH6" s="32"/>
      <c r="BI6" s="31">
        <v>42</v>
      </c>
      <c r="BJ6" s="32">
        <v>2</v>
      </c>
      <c r="BK6" s="41">
        <v>13</v>
      </c>
      <c r="BL6" s="43">
        <v>2</v>
      </c>
      <c r="BM6" s="31">
        <v>2</v>
      </c>
      <c r="BN6" s="42"/>
      <c r="BO6" s="33"/>
      <c r="BP6" s="44"/>
      <c r="BQ6" s="38">
        <v>1</v>
      </c>
      <c r="BR6" s="32"/>
      <c r="BS6" s="34"/>
      <c r="BT6" s="32">
        <v>143</v>
      </c>
      <c r="BU6" s="31"/>
      <c r="BV6" s="35">
        <v>98</v>
      </c>
      <c r="BX6" s="34">
        <v>37</v>
      </c>
      <c r="BY6" s="34"/>
      <c r="BZ6" s="34"/>
      <c r="CA6" s="34"/>
      <c r="CB6" s="31"/>
      <c r="CC6" s="32"/>
      <c r="CD6" s="34"/>
      <c r="CE6" s="39">
        <v>2</v>
      </c>
      <c r="CF6" s="39"/>
      <c r="CG6" s="38">
        <v>542</v>
      </c>
      <c r="CH6" s="34"/>
    </row>
    <row r="7" spans="1:86" ht="21" customHeight="1" x14ac:dyDescent="0.3">
      <c r="A7" s="99" t="s">
        <v>21</v>
      </c>
      <c r="B7" s="91">
        <f>T7+R7+AA7+AB7+AZ7+BI7+BM7+CB7+BU7</f>
        <v>3362</v>
      </c>
      <c r="C7" s="92">
        <f>S7+U7+V7+AC7+BA7+BH7+BJ7+BR7+BT7+CC7</f>
        <v>1220</v>
      </c>
      <c r="D7" s="93">
        <f>AN7+AR7+AV7+AW7+BK7</f>
        <v>5250</v>
      </c>
      <c r="E7" s="94">
        <f>AU7+AX7+BL7</f>
        <v>778</v>
      </c>
      <c r="F7" s="95">
        <f>AK7+CE7+CF7</f>
        <v>2</v>
      </c>
      <c r="G7" s="96">
        <f>AS7+BB7+BN7</f>
        <v>60</v>
      </c>
      <c r="H7" s="97">
        <f>BP7</f>
        <v>0</v>
      </c>
      <c r="I7" s="98">
        <f>$I$5+AG7</f>
        <v>13698</v>
      </c>
      <c r="J7" s="130" t="s">
        <v>145</v>
      </c>
      <c r="K7" s="131" t="s">
        <v>144</v>
      </c>
      <c r="L7" s="100">
        <f>$L$5+AE7+AF7+AJ7</f>
        <v>2385</v>
      </c>
      <c r="M7" s="101">
        <f>$M$5+AM7</f>
        <v>507</v>
      </c>
      <c r="N7" s="130" t="s">
        <v>145</v>
      </c>
      <c r="O7" s="102">
        <f>W7+X7+AJ7+AQ7+AT7+BE7+BF7+BG7+BO7</f>
        <v>625</v>
      </c>
      <c r="P7" s="103">
        <f>BQ7+CG7+AI7</f>
        <v>1287</v>
      </c>
      <c r="Q7" s="104">
        <f>Y7+Z7+AH7+AL7+AY7+BC7+BD7+BS7+BX7+BY7+BZ7+CA7+CD7+CH7</f>
        <v>31</v>
      </c>
      <c r="R7" s="46">
        <v>740</v>
      </c>
      <c r="S7" s="47">
        <v>382</v>
      </c>
      <c r="T7" s="46">
        <v>2068</v>
      </c>
      <c r="U7" s="47">
        <v>783</v>
      </c>
      <c r="X7" s="56">
        <v>523</v>
      </c>
      <c r="AA7" s="46">
        <v>29</v>
      </c>
      <c r="AD7" s="45">
        <v>6</v>
      </c>
      <c r="AG7" s="53">
        <v>1</v>
      </c>
      <c r="AH7" s="58">
        <v>5</v>
      </c>
      <c r="AK7" s="50">
        <v>1</v>
      </c>
      <c r="AN7" s="48">
        <v>5</v>
      </c>
      <c r="AO7" s="45">
        <v>10</v>
      </c>
      <c r="AQ7" s="56">
        <v>65</v>
      </c>
      <c r="AR7" s="48">
        <v>3595</v>
      </c>
      <c r="AS7" s="51">
        <v>4</v>
      </c>
      <c r="AU7" s="49">
        <v>730</v>
      </c>
      <c r="AV7" s="48">
        <v>1298</v>
      </c>
      <c r="AW7" s="48">
        <v>202</v>
      </c>
      <c r="AY7" s="58">
        <v>3</v>
      </c>
      <c r="AZ7" s="46">
        <v>264</v>
      </c>
      <c r="BB7" s="51">
        <v>47</v>
      </c>
      <c r="BD7" s="58">
        <v>8</v>
      </c>
      <c r="BF7" s="56">
        <v>7</v>
      </c>
      <c r="BG7" s="56">
        <v>30</v>
      </c>
      <c r="BI7" s="46">
        <v>260</v>
      </c>
      <c r="BJ7" s="47">
        <v>55</v>
      </c>
      <c r="BK7" s="48">
        <v>150</v>
      </c>
      <c r="BL7" s="49">
        <v>48</v>
      </c>
      <c r="BM7" s="46">
        <v>1</v>
      </c>
      <c r="BN7" s="51">
        <v>9</v>
      </c>
      <c r="BQ7" s="57">
        <v>76</v>
      </c>
      <c r="BV7" s="45">
        <v>156</v>
      </c>
      <c r="BX7" s="58">
        <v>3</v>
      </c>
      <c r="CE7" s="50">
        <v>1</v>
      </c>
      <c r="CG7" s="57">
        <v>1211</v>
      </c>
      <c r="CH7" s="58">
        <v>12</v>
      </c>
    </row>
    <row r="8" spans="1:86" s="35" customFormat="1" ht="21" customHeight="1" x14ac:dyDescent="0.3">
      <c r="A8" s="17" t="s">
        <v>22</v>
      </c>
      <c r="B8" s="18">
        <f>T8+R8+AA8+AB8+AZ8+BI8+BM8+CB8+BU8</f>
        <v>4811</v>
      </c>
      <c r="C8" s="19">
        <f>S8+U8+V8+AC8+BA8+BH8+BJ8+BR8+BT8+CC8</f>
        <v>2400</v>
      </c>
      <c r="D8" s="20">
        <f>AN8+AR8+AV8+AW8+BK8</f>
        <v>4149</v>
      </c>
      <c r="E8" s="21">
        <f>AU8+AX8+BL8</f>
        <v>1299</v>
      </c>
      <c r="F8" s="22">
        <f>AK8+CE8+CF8</f>
        <v>19</v>
      </c>
      <c r="G8" s="23">
        <f>AS8+BB8+BN8</f>
        <v>10</v>
      </c>
      <c r="H8" s="24">
        <f>BP8</f>
        <v>0</v>
      </c>
      <c r="I8" s="25">
        <f>$I$5+AG8</f>
        <v>13697</v>
      </c>
      <c r="J8" s="130" t="s">
        <v>145</v>
      </c>
      <c r="K8" s="131" t="s">
        <v>144</v>
      </c>
      <c r="L8" s="26">
        <f>$L$5+AE8+AF8+AJ8</f>
        <v>2386</v>
      </c>
      <c r="M8" s="27">
        <f>$M$5+AM8</f>
        <v>507</v>
      </c>
      <c r="N8" s="130" t="s">
        <v>145</v>
      </c>
      <c r="O8" s="28">
        <f>W8+X8+AJ8+AQ8+AT8+BE8+BF8+BG8+BO8</f>
        <v>259</v>
      </c>
      <c r="P8" s="29">
        <f>BQ8+CG8+AI8</f>
        <v>1807</v>
      </c>
      <c r="Q8" s="30">
        <f>Y8+Z8+AH8+AL8+AY8+BC8+BD8+BS8+BX8+BY8+BZ8+CA8+CD8+CH8</f>
        <v>23</v>
      </c>
      <c r="R8" s="31">
        <v>1148</v>
      </c>
      <c r="S8" s="32">
        <v>598</v>
      </c>
      <c r="T8" s="31">
        <v>3089</v>
      </c>
      <c r="U8" s="32">
        <v>1702</v>
      </c>
      <c r="V8" s="32"/>
      <c r="W8" s="33">
        <v>68</v>
      </c>
      <c r="X8" s="33">
        <v>177</v>
      </c>
      <c r="Y8" s="34"/>
      <c r="Z8" s="34"/>
      <c r="AA8" s="31">
        <v>206</v>
      </c>
      <c r="AB8" s="31"/>
      <c r="AC8" s="32"/>
      <c r="AE8" s="36">
        <v>1</v>
      </c>
      <c r="AF8" s="36"/>
      <c r="AG8" s="37"/>
      <c r="AH8" s="34"/>
      <c r="AI8" s="38">
        <v>10</v>
      </c>
      <c r="AJ8" s="36"/>
      <c r="AK8" s="39">
        <v>19</v>
      </c>
      <c r="AL8" s="34"/>
      <c r="AM8" s="40"/>
      <c r="AN8" s="41"/>
      <c r="AO8" s="35">
        <v>1</v>
      </c>
      <c r="AQ8" s="33">
        <v>3</v>
      </c>
      <c r="AR8" s="41">
        <v>2460</v>
      </c>
      <c r="AS8" s="42"/>
      <c r="AT8" s="33"/>
      <c r="AU8" s="43">
        <v>1193</v>
      </c>
      <c r="AV8" s="41">
        <v>1109</v>
      </c>
      <c r="AW8" s="41">
        <v>76</v>
      </c>
      <c r="AX8" s="43">
        <v>1</v>
      </c>
      <c r="AY8" s="34">
        <v>5</v>
      </c>
      <c r="AZ8" s="31">
        <v>147</v>
      </c>
      <c r="BA8" s="32"/>
      <c r="BB8" s="42">
        <v>10</v>
      </c>
      <c r="BC8" s="34"/>
      <c r="BD8" s="34">
        <v>13</v>
      </c>
      <c r="BE8" s="33"/>
      <c r="BF8" s="33">
        <v>4</v>
      </c>
      <c r="BG8" s="33">
        <v>7</v>
      </c>
      <c r="BH8" s="32"/>
      <c r="BI8" s="31">
        <v>212</v>
      </c>
      <c r="BJ8" s="32">
        <v>51</v>
      </c>
      <c r="BK8" s="41">
        <v>504</v>
      </c>
      <c r="BL8" s="43">
        <v>105</v>
      </c>
      <c r="BM8" s="31">
        <v>9</v>
      </c>
      <c r="BN8" s="42"/>
      <c r="BO8" s="33"/>
      <c r="BP8" s="44"/>
      <c r="BQ8" s="38">
        <v>151</v>
      </c>
      <c r="BR8" s="32"/>
      <c r="BS8" s="34"/>
      <c r="BT8" s="32">
        <v>49</v>
      </c>
      <c r="BU8" s="31"/>
      <c r="BV8" s="35">
        <v>166</v>
      </c>
      <c r="BX8" s="34">
        <v>1</v>
      </c>
      <c r="BY8" s="34"/>
      <c r="BZ8" s="34"/>
      <c r="CA8" s="34"/>
      <c r="CB8" s="31"/>
      <c r="CC8" s="32"/>
      <c r="CD8" s="34">
        <v>4</v>
      </c>
      <c r="CE8" s="39"/>
      <c r="CF8" s="39"/>
      <c r="CG8" s="38">
        <v>1646</v>
      </c>
      <c r="CH8" s="34"/>
    </row>
    <row r="9" spans="1:86" ht="21" customHeight="1" x14ac:dyDescent="0.3">
      <c r="A9" s="99" t="s">
        <v>23</v>
      </c>
      <c r="B9" s="91">
        <f>T9+R9+AA9+AB9+AZ9+BI9+BM9+CB9+BU9</f>
        <v>3929</v>
      </c>
      <c r="C9" s="92">
        <f>S9+U9+V9+AC9+BA9+BH9+BJ9+BR9+BT9+CC9</f>
        <v>1890</v>
      </c>
      <c r="D9" s="93">
        <f>AN9+AR9+AV9+AW9+BK9</f>
        <v>2319</v>
      </c>
      <c r="E9" s="94">
        <f>AU9+AX9+BL9</f>
        <v>971</v>
      </c>
      <c r="F9" s="95">
        <f>AK9+CE9+CF9</f>
        <v>2</v>
      </c>
      <c r="G9" s="96">
        <f>AS9+BB9+BN9</f>
        <v>3</v>
      </c>
      <c r="H9" s="97">
        <f>BP9</f>
        <v>0</v>
      </c>
      <c r="I9" s="98">
        <f>$I$5+AG9</f>
        <v>13697</v>
      </c>
      <c r="J9" s="130" t="s">
        <v>145</v>
      </c>
      <c r="K9" s="131" t="s">
        <v>144</v>
      </c>
      <c r="L9" s="100">
        <f>$L$5+AE9+AF9+AJ9</f>
        <v>2385</v>
      </c>
      <c r="M9" s="101">
        <f>$M$5+AM9</f>
        <v>507</v>
      </c>
      <c r="N9" s="130" t="s">
        <v>145</v>
      </c>
      <c r="O9" s="102">
        <f>W9+X9+AJ9+AQ9+AT9+BE9+BF9+BG9+BO9</f>
        <v>34</v>
      </c>
      <c r="P9" s="103">
        <f>BQ9+CG9+AI9</f>
        <v>753</v>
      </c>
      <c r="Q9" s="104">
        <f>Y9+Z9+AH9+AL9+AY9+BC9+BD9+BS9+BX9+BY9+BZ9+CA9+CD9+CH9</f>
        <v>42</v>
      </c>
      <c r="R9" s="46">
        <v>630</v>
      </c>
      <c r="S9" s="47">
        <v>15</v>
      </c>
      <c r="T9" s="46">
        <v>2519</v>
      </c>
      <c r="U9" s="47">
        <v>1825</v>
      </c>
      <c r="W9" s="56">
        <v>2</v>
      </c>
      <c r="X9" s="56">
        <v>10</v>
      </c>
      <c r="AA9" s="46">
        <v>40</v>
      </c>
      <c r="AD9" s="45">
        <v>1</v>
      </c>
      <c r="AI9" s="57">
        <v>11</v>
      </c>
      <c r="AK9" s="50">
        <v>1</v>
      </c>
      <c r="AN9" s="48">
        <v>12</v>
      </c>
      <c r="AO9" s="45">
        <v>2</v>
      </c>
      <c r="AP9" s="45">
        <v>1</v>
      </c>
      <c r="AQ9" s="56">
        <v>1</v>
      </c>
      <c r="AR9" s="48">
        <v>2184</v>
      </c>
      <c r="AS9" s="51">
        <v>1</v>
      </c>
      <c r="AU9" s="49">
        <v>963</v>
      </c>
      <c r="AV9" s="48">
        <v>82</v>
      </c>
      <c r="AW9" s="48">
        <v>10</v>
      </c>
      <c r="AX9" s="49">
        <v>1</v>
      </c>
      <c r="AY9" s="58">
        <v>9</v>
      </c>
      <c r="AZ9" s="46">
        <v>490</v>
      </c>
      <c r="BB9" s="51">
        <v>2</v>
      </c>
      <c r="BD9" s="58">
        <v>29</v>
      </c>
      <c r="BE9" s="56">
        <v>6</v>
      </c>
      <c r="BF9" s="56">
        <v>14</v>
      </c>
      <c r="BI9" s="46">
        <v>240</v>
      </c>
      <c r="BJ9" s="47">
        <v>46</v>
      </c>
      <c r="BK9" s="48">
        <v>31</v>
      </c>
      <c r="BL9" s="49">
        <v>7</v>
      </c>
      <c r="BM9" s="46">
        <v>10</v>
      </c>
      <c r="BO9" s="56">
        <v>1</v>
      </c>
      <c r="BQ9" s="57">
        <v>74</v>
      </c>
      <c r="BT9" s="47">
        <v>4</v>
      </c>
      <c r="BV9" s="45">
        <v>158</v>
      </c>
      <c r="BX9" s="58">
        <v>1</v>
      </c>
      <c r="CD9" s="58">
        <v>3</v>
      </c>
      <c r="CE9" s="50">
        <v>1</v>
      </c>
      <c r="CG9" s="57">
        <v>668</v>
      </c>
    </row>
    <row r="10" spans="1:86" s="35" customFormat="1" ht="21" customHeight="1" x14ac:dyDescent="0.3">
      <c r="A10" s="17" t="s">
        <v>24</v>
      </c>
      <c r="B10" s="18">
        <f>T10+R10+AA10+AB10+AZ10+BI10+BM10+CB10+BU10</f>
        <v>4270</v>
      </c>
      <c r="C10" s="19">
        <f>S10+U10+V10+AC10+BA10+BH10+BJ10+BR10+BT10+CC10</f>
        <v>3631</v>
      </c>
      <c r="D10" s="20">
        <f>AN10+AR10+AV10+AW10+BK10</f>
        <v>3433</v>
      </c>
      <c r="E10" s="21">
        <f>AU10+AX10+BL10</f>
        <v>900</v>
      </c>
      <c r="F10" s="22">
        <f>AK10+CE10+CF10</f>
        <v>18</v>
      </c>
      <c r="G10" s="23">
        <f>AS10+BB10+BN10</f>
        <v>0</v>
      </c>
      <c r="H10" s="24">
        <f>BP10</f>
        <v>0</v>
      </c>
      <c r="I10" s="25">
        <f>$I$5+AG10</f>
        <v>13697</v>
      </c>
      <c r="J10" s="130" t="s">
        <v>145</v>
      </c>
      <c r="K10" s="131" t="s">
        <v>144</v>
      </c>
      <c r="L10" s="26">
        <f>$L$5+AE10+AF10+AJ10</f>
        <v>2385</v>
      </c>
      <c r="M10" s="27">
        <f>$M$5+AM10</f>
        <v>507</v>
      </c>
      <c r="N10" s="130" t="s">
        <v>145</v>
      </c>
      <c r="O10" s="28">
        <f>W10+X10+AJ10+AQ10+AT10+BE10+BF10+BG10+BO10</f>
        <v>182</v>
      </c>
      <c r="P10" s="29">
        <f>BQ10+CG10+AI10</f>
        <v>691</v>
      </c>
      <c r="Q10" s="30">
        <f>Y10+Z10+AH10+AL10+AY10+BC10+BD10+BS10+BX10+BY10+BZ10+CA10+CD10+CH10</f>
        <v>6</v>
      </c>
      <c r="R10" s="31">
        <v>420</v>
      </c>
      <c r="S10" s="32">
        <v>52</v>
      </c>
      <c r="T10" s="31">
        <v>3504</v>
      </c>
      <c r="U10" s="32">
        <v>3394</v>
      </c>
      <c r="V10" s="32"/>
      <c r="W10" s="33">
        <v>45</v>
      </c>
      <c r="X10" s="33">
        <v>125</v>
      </c>
      <c r="Y10" s="34"/>
      <c r="Z10" s="34"/>
      <c r="AA10" s="31">
        <v>13</v>
      </c>
      <c r="AB10" s="31"/>
      <c r="AC10" s="32"/>
      <c r="AE10" s="36"/>
      <c r="AF10" s="36"/>
      <c r="AG10" s="37"/>
      <c r="AH10" s="34"/>
      <c r="AI10" s="38">
        <v>1</v>
      </c>
      <c r="AJ10" s="36"/>
      <c r="AK10" s="39">
        <v>3</v>
      </c>
      <c r="AL10" s="34"/>
      <c r="AM10" s="40"/>
      <c r="AN10" s="41"/>
      <c r="AO10" s="35">
        <v>9</v>
      </c>
      <c r="AQ10" s="33">
        <v>2</v>
      </c>
      <c r="AR10" s="41">
        <v>3274</v>
      </c>
      <c r="AS10" s="42"/>
      <c r="AT10" s="33"/>
      <c r="AU10" s="43">
        <v>892</v>
      </c>
      <c r="AV10" s="41">
        <v>126</v>
      </c>
      <c r="AW10" s="41"/>
      <c r="AX10" s="43">
        <v>7</v>
      </c>
      <c r="AY10" s="34">
        <v>2</v>
      </c>
      <c r="AZ10" s="31">
        <v>213</v>
      </c>
      <c r="BA10" s="32"/>
      <c r="BB10" s="42"/>
      <c r="BC10" s="34"/>
      <c r="BD10" s="34"/>
      <c r="BE10" s="33"/>
      <c r="BF10" s="33">
        <v>10</v>
      </c>
      <c r="BG10" s="33"/>
      <c r="BH10" s="32"/>
      <c r="BI10" s="31">
        <v>120</v>
      </c>
      <c r="BJ10" s="32">
        <v>11</v>
      </c>
      <c r="BK10" s="41">
        <v>33</v>
      </c>
      <c r="BL10" s="43">
        <v>1</v>
      </c>
      <c r="BM10" s="31"/>
      <c r="BN10" s="42"/>
      <c r="BO10" s="33"/>
      <c r="BP10" s="44"/>
      <c r="BQ10" s="38">
        <v>8</v>
      </c>
      <c r="BR10" s="32"/>
      <c r="BS10" s="34"/>
      <c r="BT10" s="32">
        <v>174</v>
      </c>
      <c r="BU10" s="31"/>
      <c r="BV10" s="35">
        <v>145</v>
      </c>
      <c r="BX10" s="34"/>
      <c r="BY10" s="34"/>
      <c r="BZ10" s="34"/>
      <c r="CA10" s="34"/>
      <c r="CB10" s="31"/>
      <c r="CC10" s="32"/>
      <c r="CD10" s="34"/>
      <c r="CE10" s="39">
        <v>15</v>
      </c>
      <c r="CF10" s="39"/>
      <c r="CG10" s="38">
        <v>682</v>
      </c>
      <c r="CH10" s="34">
        <v>4</v>
      </c>
    </row>
    <row r="11" spans="1:86" ht="21" customHeight="1" x14ac:dyDescent="0.3">
      <c r="A11" s="99" t="s">
        <v>25</v>
      </c>
      <c r="B11" s="91">
        <f>T11+R11+AA11+AB11+AZ11+BI11+BM11+CB11+BU11</f>
        <v>2810</v>
      </c>
      <c r="C11" s="92">
        <f>S11+U11+V11+AC11+BA11+BH11+BJ11+BR11+BT11+CC11</f>
        <v>503</v>
      </c>
      <c r="D11" s="93">
        <f>AN11+AR11+AV11+AW11+BK11</f>
        <v>1098</v>
      </c>
      <c r="E11" s="94">
        <f>AU11+AX11+BL11</f>
        <v>192</v>
      </c>
      <c r="F11" s="95">
        <f>AK11+CE11+CF11</f>
        <v>301</v>
      </c>
      <c r="G11" s="96">
        <f>AS11+BB11+BN11</f>
        <v>0</v>
      </c>
      <c r="H11" s="97">
        <f>BP11</f>
        <v>0</v>
      </c>
      <c r="I11" s="98">
        <f>$I$5+AG11</f>
        <v>13704</v>
      </c>
      <c r="J11" s="130" t="s">
        <v>145</v>
      </c>
      <c r="K11" s="131" t="s">
        <v>144</v>
      </c>
      <c r="L11" s="100">
        <f>$L$5+AE11+AF11+AJ11</f>
        <v>2385</v>
      </c>
      <c r="M11" s="101">
        <f>$M$5+AM11</f>
        <v>507</v>
      </c>
      <c r="N11" s="130" t="s">
        <v>145</v>
      </c>
      <c r="O11" s="102">
        <f>W11+X11+AJ11+AQ11+AT11+BE11+BF11+BG11+BO11</f>
        <v>33</v>
      </c>
      <c r="P11" s="103">
        <f>BQ11+CG11+AI11</f>
        <v>156</v>
      </c>
      <c r="Q11" s="104">
        <f>Y11+Z11+AH11+AL11+AY11+BC11+BD11+BS11+BX11+BY11+BZ11+CA11+CD11+CH11</f>
        <v>1</v>
      </c>
      <c r="R11" s="46">
        <v>684</v>
      </c>
      <c r="S11" s="47">
        <v>127</v>
      </c>
      <c r="T11" s="46">
        <v>1639</v>
      </c>
      <c r="U11" s="47">
        <v>355</v>
      </c>
      <c r="W11" s="56">
        <v>18</v>
      </c>
      <c r="X11" s="56">
        <v>15</v>
      </c>
      <c r="AA11" s="46">
        <v>33</v>
      </c>
      <c r="AG11" s="53">
        <v>7</v>
      </c>
      <c r="AH11" s="58">
        <v>1</v>
      </c>
      <c r="AI11" s="57">
        <v>1</v>
      </c>
      <c r="AN11" s="48">
        <v>1</v>
      </c>
      <c r="AR11" s="48">
        <v>385</v>
      </c>
      <c r="AU11" s="49">
        <v>190</v>
      </c>
      <c r="AV11" s="48">
        <v>661</v>
      </c>
      <c r="AW11" s="48">
        <v>22</v>
      </c>
      <c r="AZ11" s="46">
        <v>91</v>
      </c>
      <c r="BI11" s="46">
        <v>361</v>
      </c>
      <c r="BJ11" s="47">
        <v>19</v>
      </c>
      <c r="BK11" s="48">
        <v>29</v>
      </c>
      <c r="BL11" s="49">
        <v>2</v>
      </c>
      <c r="BM11" s="46">
        <v>2</v>
      </c>
      <c r="BQ11" s="57">
        <v>1</v>
      </c>
      <c r="BT11" s="47">
        <v>2</v>
      </c>
      <c r="BV11" s="45">
        <v>152</v>
      </c>
      <c r="CE11" s="50">
        <v>301</v>
      </c>
      <c r="CG11" s="57">
        <v>154</v>
      </c>
    </row>
    <row r="12" spans="1:86" s="35" customFormat="1" ht="21" customHeight="1" x14ac:dyDescent="0.3">
      <c r="A12" s="17" t="s">
        <v>26</v>
      </c>
      <c r="B12" s="18">
        <f>T12+R12+AA12+AB12+AZ12+BI12+BM12+CB12+BU12</f>
        <v>2080</v>
      </c>
      <c r="C12" s="19">
        <f>S12+U12+V12+AC12+BA12+BH12+BJ12+BR12+BT12+CC12</f>
        <v>1266</v>
      </c>
      <c r="D12" s="20">
        <f>AN12+AR12+AV12+AW12+BK12</f>
        <v>1388</v>
      </c>
      <c r="E12" s="21">
        <f>AU12+AX12+BL12</f>
        <v>396</v>
      </c>
      <c r="F12" s="22">
        <f>AK12+CE12+CF12</f>
        <v>1</v>
      </c>
      <c r="G12" s="23">
        <f>AS12+BB12+BN12</f>
        <v>2</v>
      </c>
      <c r="H12" s="24">
        <f>BP12</f>
        <v>0</v>
      </c>
      <c r="I12" s="25">
        <f>$I$5+AG12</f>
        <v>13697</v>
      </c>
      <c r="J12" s="130" t="s">
        <v>145</v>
      </c>
      <c r="K12" s="131" t="s">
        <v>144</v>
      </c>
      <c r="L12" s="26">
        <f>$L$5+AE12+AF12+AJ12</f>
        <v>2385</v>
      </c>
      <c r="M12" s="27">
        <f>$M$5+AM12</f>
        <v>507</v>
      </c>
      <c r="N12" s="130" t="s">
        <v>145</v>
      </c>
      <c r="O12" s="28">
        <f>W12+X12+AJ12+AQ12+AT12+BE12+BF12+BG12+BO12</f>
        <v>33</v>
      </c>
      <c r="P12" s="29">
        <f>BQ12+CG12+AI12</f>
        <v>245</v>
      </c>
      <c r="Q12" s="30">
        <f>Y12+Z12+AH12+AL12+AY12+BC12+BD12+BS12+BX12+BY12+BZ12+CA12+CD12+CH12</f>
        <v>5</v>
      </c>
      <c r="R12" s="31">
        <v>686</v>
      </c>
      <c r="S12" s="32">
        <v>181</v>
      </c>
      <c r="T12" s="31">
        <v>1248</v>
      </c>
      <c r="U12" s="32">
        <v>1068</v>
      </c>
      <c r="V12" s="32"/>
      <c r="W12" s="33">
        <v>10</v>
      </c>
      <c r="X12" s="33">
        <v>23</v>
      </c>
      <c r="Y12" s="34"/>
      <c r="Z12" s="34"/>
      <c r="AA12" s="31">
        <v>14</v>
      </c>
      <c r="AB12" s="31"/>
      <c r="AC12" s="32"/>
      <c r="AE12" s="36"/>
      <c r="AF12" s="36"/>
      <c r="AG12" s="37"/>
      <c r="AH12" s="34">
        <v>1</v>
      </c>
      <c r="AI12" s="38">
        <v>17</v>
      </c>
      <c r="AJ12" s="36"/>
      <c r="AK12" s="39">
        <v>1</v>
      </c>
      <c r="AL12" s="34"/>
      <c r="AM12" s="40"/>
      <c r="AN12" s="41">
        <v>2</v>
      </c>
      <c r="AQ12" s="33"/>
      <c r="AR12" s="41">
        <v>1142</v>
      </c>
      <c r="AS12" s="42">
        <v>2</v>
      </c>
      <c r="AT12" s="33"/>
      <c r="AU12" s="43">
        <v>383</v>
      </c>
      <c r="AV12" s="41">
        <v>216</v>
      </c>
      <c r="AW12" s="41">
        <v>9</v>
      </c>
      <c r="AX12" s="43"/>
      <c r="AY12" s="34"/>
      <c r="AZ12" s="31">
        <v>2</v>
      </c>
      <c r="BA12" s="32"/>
      <c r="BB12" s="42"/>
      <c r="BC12" s="34"/>
      <c r="BD12" s="34">
        <v>4</v>
      </c>
      <c r="BE12" s="33"/>
      <c r="BF12" s="33"/>
      <c r="BG12" s="33"/>
      <c r="BH12" s="32"/>
      <c r="BI12" s="31">
        <v>130</v>
      </c>
      <c r="BJ12" s="32">
        <v>13</v>
      </c>
      <c r="BK12" s="41">
        <v>19</v>
      </c>
      <c r="BL12" s="43">
        <v>13</v>
      </c>
      <c r="BM12" s="31"/>
      <c r="BN12" s="42"/>
      <c r="BO12" s="33"/>
      <c r="BP12" s="44"/>
      <c r="BQ12" s="38">
        <v>3</v>
      </c>
      <c r="BR12" s="32"/>
      <c r="BS12" s="34"/>
      <c r="BT12" s="32">
        <v>4</v>
      </c>
      <c r="BU12" s="31"/>
      <c r="BV12" s="35">
        <v>61</v>
      </c>
      <c r="BW12" s="35">
        <v>1</v>
      </c>
      <c r="BX12" s="34"/>
      <c r="BY12" s="34"/>
      <c r="BZ12" s="34"/>
      <c r="CA12" s="34"/>
      <c r="CB12" s="31"/>
      <c r="CC12" s="32"/>
      <c r="CD12" s="34"/>
      <c r="CE12" s="39"/>
      <c r="CF12" s="39"/>
      <c r="CG12" s="38">
        <v>225</v>
      </c>
      <c r="CH12" s="34"/>
    </row>
    <row r="13" spans="1:86" ht="21" customHeight="1" x14ac:dyDescent="0.3">
      <c r="A13" s="99" t="s">
        <v>27</v>
      </c>
      <c r="B13" s="91">
        <f>T13+R13+AA13+AB13+AZ13+BI13+BM13+CB13+BU13</f>
        <v>5940</v>
      </c>
      <c r="C13" s="92">
        <f>S13+U13+V13+AC13+BA13+BH13+BJ13+BR13+BT13+CC13</f>
        <v>3400</v>
      </c>
      <c r="D13" s="93">
        <f>AN13+AR13+AV13+AW13+BK13</f>
        <v>4778</v>
      </c>
      <c r="E13" s="94">
        <f>AU13+AX13+BL13</f>
        <v>1907</v>
      </c>
      <c r="F13" s="95">
        <f>AK13+CE13+CF13</f>
        <v>1</v>
      </c>
      <c r="G13" s="96">
        <f>AS13+BB13+BN13</f>
        <v>0</v>
      </c>
      <c r="H13" s="97">
        <f>BP13</f>
        <v>0</v>
      </c>
      <c r="I13" s="98">
        <f>$I$5+AG13</f>
        <v>13697</v>
      </c>
      <c r="J13" s="130" t="s">
        <v>145</v>
      </c>
      <c r="K13" s="131" t="s">
        <v>144</v>
      </c>
      <c r="L13" s="100">
        <f>$L$5+AE13+AF13+AJ13</f>
        <v>2385</v>
      </c>
      <c r="M13" s="101">
        <f>$M$5+AM13</f>
        <v>507</v>
      </c>
      <c r="N13" s="130" t="s">
        <v>145</v>
      </c>
      <c r="O13" s="102">
        <f>W13+X13+AJ13+AQ13+AT13+BE13+BF13+BG13+BO13</f>
        <v>344</v>
      </c>
      <c r="P13" s="103">
        <f>BQ13+CG13+AI13</f>
        <v>1721</v>
      </c>
      <c r="Q13" s="104">
        <f>Y13+Z13+AH13+AL13+AY13+BC13+BD13+BS13+BX13+BY13+BZ13+CA13+CD13+CH13</f>
        <v>41</v>
      </c>
      <c r="R13" s="46">
        <v>1895</v>
      </c>
      <c r="S13" s="47">
        <v>200</v>
      </c>
      <c r="T13" s="46">
        <v>3770</v>
      </c>
      <c r="U13" s="47">
        <v>3001</v>
      </c>
      <c r="W13" s="56">
        <v>55</v>
      </c>
      <c r="X13" s="56">
        <v>120</v>
      </c>
      <c r="AA13" s="46">
        <v>18</v>
      </c>
      <c r="AH13" s="58">
        <v>3</v>
      </c>
      <c r="AK13" s="50">
        <v>1</v>
      </c>
      <c r="AN13" s="48">
        <v>5</v>
      </c>
      <c r="AO13" s="45">
        <v>2</v>
      </c>
      <c r="AQ13" s="56">
        <v>9</v>
      </c>
      <c r="AR13" s="48">
        <v>4295</v>
      </c>
      <c r="AU13" s="49">
        <v>1885</v>
      </c>
      <c r="AV13" s="48">
        <v>367</v>
      </c>
      <c r="AW13" s="48">
        <v>69</v>
      </c>
      <c r="AY13" s="58">
        <v>16</v>
      </c>
      <c r="AZ13" s="46">
        <v>156</v>
      </c>
      <c r="BD13" s="58">
        <v>22</v>
      </c>
      <c r="BF13" s="56">
        <v>145</v>
      </c>
      <c r="BG13" s="56">
        <v>15</v>
      </c>
      <c r="BI13" s="46">
        <v>97</v>
      </c>
      <c r="BJ13" s="47">
        <v>60</v>
      </c>
      <c r="BK13" s="48">
        <v>42</v>
      </c>
      <c r="BL13" s="49">
        <v>22</v>
      </c>
      <c r="BM13" s="46">
        <v>4</v>
      </c>
      <c r="BQ13" s="57">
        <v>13</v>
      </c>
      <c r="BT13" s="47">
        <v>139</v>
      </c>
      <c r="BV13" s="45">
        <v>152</v>
      </c>
      <c r="CG13" s="57">
        <v>1708</v>
      </c>
    </row>
    <row r="14" spans="1:86" s="35" customFormat="1" ht="21" customHeight="1" x14ac:dyDescent="0.3">
      <c r="A14" s="17" t="s">
        <v>28</v>
      </c>
      <c r="B14" s="18">
        <f>T14+R14+AA14+AB14+AZ14+BI14+BM14+CB14+BU14</f>
        <v>16676</v>
      </c>
      <c r="C14" s="19">
        <f>S14+U14+V14+AC14+BA14+BH14+BJ14+BR14+BT14+CC14</f>
        <v>11511</v>
      </c>
      <c r="D14" s="20">
        <f>AN14+AR14+AV14+AW14+BK14</f>
        <v>10040</v>
      </c>
      <c r="E14" s="21">
        <f>AU14+AX14+BL14</f>
        <v>3452</v>
      </c>
      <c r="F14" s="22">
        <f>AK14+CE14+CF14</f>
        <v>1</v>
      </c>
      <c r="G14" s="23">
        <f>AS14+BB14+BN14</f>
        <v>524</v>
      </c>
      <c r="H14" s="24">
        <f>BP14</f>
        <v>0</v>
      </c>
      <c r="I14" s="25">
        <f>$I$5+AG14</f>
        <v>13697</v>
      </c>
      <c r="J14" s="130" t="s">
        <v>145</v>
      </c>
      <c r="K14" s="131" t="s">
        <v>144</v>
      </c>
      <c r="L14" s="26">
        <f>$L$5+AE14+AF14+AJ14</f>
        <v>2389</v>
      </c>
      <c r="M14" s="27">
        <f>$M$5+AM14</f>
        <v>507</v>
      </c>
      <c r="N14" s="130" t="s">
        <v>145</v>
      </c>
      <c r="O14" s="28">
        <f>W14+X14+AJ14+AQ14+AT14+BE14+BF14+BG14+BO14</f>
        <v>1330</v>
      </c>
      <c r="P14" s="29">
        <f>BQ14+CG14+AI14</f>
        <v>2570</v>
      </c>
      <c r="Q14" s="30">
        <f>Y14+Z14+AH14+AL14+AY14+BC14+BD14+BS14+BX14+BY14+BZ14+CA14+CD14+CH14</f>
        <v>86</v>
      </c>
      <c r="R14" s="31">
        <v>2923</v>
      </c>
      <c r="S14" s="32">
        <v>262</v>
      </c>
      <c r="T14" s="31">
        <v>11007</v>
      </c>
      <c r="U14" s="32">
        <v>11181</v>
      </c>
      <c r="V14" s="32"/>
      <c r="W14" s="33">
        <v>254</v>
      </c>
      <c r="X14" s="33">
        <v>1070</v>
      </c>
      <c r="Y14" s="34"/>
      <c r="Z14" s="34"/>
      <c r="AA14" s="31">
        <v>76</v>
      </c>
      <c r="AB14" s="31">
        <v>34</v>
      </c>
      <c r="AC14" s="32"/>
      <c r="AE14" s="36">
        <v>4</v>
      </c>
      <c r="AF14" s="36"/>
      <c r="AG14" s="37"/>
      <c r="AH14" s="34"/>
      <c r="AI14" s="38"/>
      <c r="AJ14" s="36"/>
      <c r="AK14" s="39"/>
      <c r="AL14" s="34"/>
      <c r="AM14" s="40"/>
      <c r="AN14" s="41">
        <v>8</v>
      </c>
      <c r="AO14" s="35">
        <v>1</v>
      </c>
      <c r="AQ14" s="33">
        <v>5</v>
      </c>
      <c r="AR14" s="41">
        <v>7735</v>
      </c>
      <c r="AS14" s="42">
        <v>32</v>
      </c>
      <c r="AT14" s="33"/>
      <c r="AU14" s="43">
        <v>3452</v>
      </c>
      <c r="AV14" s="41">
        <v>1527</v>
      </c>
      <c r="AW14" s="41">
        <v>768</v>
      </c>
      <c r="AX14" s="43"/>
      <c r="AY14" s="34">
        <v>26</v>
      </c>
      <c r="AZ14" s="31">
        <v>2455</v>
      </c>
      <c r="BA14" s="32">
        <v>1</v>
      </c>
      <c r="BB14" s="42">
        <v>492</v>
      </c>
      <c r="BC14" s="34"/>
      <c r="BD14" s="34">
        <v>52</v>
      </c>
      <c r="BE14" s="33"/>
      <c r="BF14" s="33">
        <v>1</v>
      </c>
      <c r="BG14" s="33"/>
      <c r="BH14" s="32"/>
      <c r="BI14" s="31">
        <v>128</v>
      </c>
      <c r="BJ14" s="32">
        <v>50</v>
      </c>
      <c r="BK14" s="41">
        <v>2</v>
      </c>
      <c r="BL14" s="43"/>
      <c r="BM14" s="31">
        <v>53</v>
      </c>
      <c r="BN14" s="42"/>
      <c r="BO14" s="33"/>
      <c r="BP14" s="44"/>
      <c r="BQ14" s="38"/>
      <c r="BR14" s="32"/>
      <c r="BS14" s="34"/>
      <c r="BT14" s="32">
        <v>12</v>
      </c>
      <c r="BU14" s="31"/>
      <c r="BX14" s="34"/>
      <c r="BY14" s="34"/>
      <c r="BZ14" s="34"/>
      <c r="CA14" s="34"/>
      <c r="CB14" s="31"/>
      <c r="CC14" s="32">
        <v>5</v>
      </c>
      <c r="CD14" s="34">
        <v>8</v>
      </c>
      <c r="CE14" s="39">
        <v>1</v>
      </c>
      <c r="CF14" s="39"/>
      <c r="CG14" s="38">
        <v>2570</v>
      </c>
      <c r="CH14" s="34"/>
    </row>
    <row r="15" spans="1:86" ht="21" customHeight="1" x14ac:dyDescent="0.3">
      <c r="A15" s="99" t="s">
        <v>30</v>
      </c>
      <c r="B15" s="91">
        <f>T15+R15+AA15+AB15+AZ15+BI15+BM15+CB15+BU15</f>
        <v>5885</v>
      </c>
      <c r="C15" s="92">
        <f>S15+U15+V15+AC15+BA15+BH15+BJ15+BR15+BT15+CC15</f>
        <v>2911</v>
      </c>
      <c r="D15" s="93">
        <f>AN15+AR15+AV15+AW15+BK15</f>
        <v>4051</v>
      </c>
      <c r="E15" s="94">
        <f>AU15+AX15+BL15</f>
        <v>1483</v>
      </c>
      <c r="F15" s="95">
        <f>AK15+CE15+CF15</f>
        <v>1</v>
      </c>
      <c r="G15" s="96">
        <f>AS15+BB15+BN15</f>
        <v>0</v>
      </c>
      <c r="H15" s="97">
        <f>BP15</f>
        <v>0</v>
      </c>
      <c r="I15" s="98">
        <f>$I$5+AG15</f>
        <v>13697</v>
      </c>
      <c r="J15" s="130" t="s">
        <v>145</v>
      </c>
      <c r="K15" s="131" t="s">
        <v>144</v>
      </c>
      <c r="L15" s="100">
        <f>$L$5+AE15+AF15+AJ15</f>
        <v>2385</v>
      </c>
      <c r="M15" s="101">
        <f>$M$5+AM15</f>
        <v>507</v>
      </c>
      <c r="N15" s="130" t="s">
        <v>145</v>
      </c>
      <c r="O15" s="102">
        <f>W15+X15+AJ15+AQ15+AT15+BE15+BF15+BG15+BO15</f>
        <v>740</v>
      </c>
      <c r="P15" s="103">
        <f>BQ15+CG15+AI15</f>
        <v>1742</v>
      </c>
      <c r="Q15" s="104">
        <f>Y15+Z15+AH15+AL15+AY15+BC15+BD15+BS15+BX15+BY15+BZ15+CA15+CD15+CH15</f>
        <v>238</v>
      </c>
      <c r="R15" s="46">
        <v>1925</v>
      </c>
      <c r="S15" s="47">
        <v>1421</v>
      </c>
      <c r="T15" s="46">
        <v>2371</v>
      </c>
      <c r="U15" s="47">
        <v>1458</v>
      </c>
      <c r="W15" s="56">
        <v>49</v>
      </c>
      <c r="X15" s="56">
        <v>218</v>
      </c>
      <c r="Y15" s="58">
        <v>1</v>
      </c>
      <c r="AA15" s="46">
        <v>12</v>
      </c>
      <c r="AD15" s="45">
        <v>6</v>
      </c>
      <c r="AI15" s="57">
        <v>830</v>
      </c>
      <c r="AK15" s="50">
        <v>1</v>
      </c>
      <c r="AN15" s="48">
        <v>1</v>
      </c>
      <c r="AO15" s="45">
        <v>35</v>
      </c>
      <c r="AQ15" s="56">
        <v>58</v>
      </c>
      <c r="AR15" s="48">
        <v>2662</v>
      </c>
      <c r="AT15" s="56">
        <v>3</v>
      </c>
      <c r="AU15" s="49">
        <v>1481</v>
      </c>
      <c r="AV15" s="48">
        <v>1363</v>
      </c>
      <c r="AW15" s="48">
        <v>10</v>
      </c>
      <c r="AX15" s="49">
        <v>1</v>
      </c>
      <c r="AY15" s="58">
        <v>5</v>
      </c>
      <c r="AZ15" s="46">
        <v>1442</v>
      </c>
      <c r="BD15" s="58">
        <v>149</v>
      </c>
      <c r="BE15" s="56">
        <v>1</v>
      </c>
      <c r="BF15" s="56">
        <v>411</v>
      </c>
      <c r="BI15" s="46">
        <v>97</v>
      </c>
      <c r="BJ15" s="47">
        <v>32</v>
      </c>
      <c r="BK15" s="48">
        <v>15</v>
      </c>
      <c r="BL15" s="49">
        <v>1</v>
      </c>
      <c r="BM15" s="46">
        <v>38</v>
      </c>
      <c r="BQ15" s="57">
        <v>1</v>
      </c>
      <c r="BV15" s="45">
        <v>149</v>
      </c>
      <c r="BX15" s="58">
        <v>35</v>
      </c>
      <c r="CD15" s="58">
        <v>41</v>
      </c>
      <c r="CG15" s="57">
        <v>911</v>
      </c>
      <c r="CH15" s="58">
        <v>7</v>
      </c>
    </row>
    <row r="16" spans="1:86" s="35" customFormat="1" ht="21" customHeight="1" x14ac:dyDescent="0.3">
      <c r="A16" s="17" t="s">
        <v>31</v>
      </c>
      <c r="B16" s="18">
        <f>T16+R16+AA16+AB16+AZ16+BI16+BM16+CB16+BU16</f>
        <v>6128</v>
      </c>
      <c r="C16" s="19">
        <f>S16+U16+V16+AC16+BA16+BH16+BJ16+BR16+BT16+CC16</f>
        <v>1832</v>
      </c>
      <c r="D16" s="20">
        <f>AN16+AR16+AV16+AW16+BK16</f>
        <v>9365</v>
      </c>
      <c r="E16" s="21">
        <f>AU16+AX16+BL16</f>
        <v>2978</v>
      </c>
      <c r="F16" s="22">
        <f>AK16+CE16+CF16</f>
        <v>0</v>
      </c>
      <c r="G16" s="23">
        <f>AS16+BB16+BN16</f>
        <v>285</v>
      </c>
      <c r="H16" s="24">
        <f>BP16</f>
        <v>0</v>
      </c>
      <c r="I16" s="25">
        <f>$I$5+AG16</f>
        <v>13697</v>
      </c>
      <c r="J16" s="130" t="s">
        <v>145</v>
      </c>
      <c r="K16" s="131" t="s">
        <v>144</v>
      </c>
      <c r="L16" s="26">
        <f>$L$5+AE16+AF16+AJ16</f>
        <v>2385</v>
      </c>
      <c r="M16" s="27">
        <f>$M$5+AM16</f>
        <v>507</v>
      </c>
      <c r="N16" s="130" t="s">
        <v>145</v>
      </c>
      <c r="O16" s="28">
        <f>W16+X16+AJ16+AQ16+AT16+BE16+BF16+BG16+BO16</f>
        <v>1480</v>
      </c>
      <c r="P16" s="29">
        <f>BQ16+CG16+AI16</f>
        <v>2709</v>
      </c>
      <c r="Q16" s="30">
        <f>Y16+Z16+AH16+AL16+AY16+BC16+BD16+BS16+BX16+BY16+BZ16+CA16+CD16+CH16</f>
        <v>107</v>
      </c>
      <c r="R16" s="31">
        <v>69</v>
      </c>
      <c r="S16" s="32">
        <v>299</v>
      </c>
      <c r="T16" s="31">
        <v>4678</v>
      </c>
      <c r="U16" s="32">
        <v>1465</v>
      </c>
      <c r="V16" s="32"/>
      <c r="W16" s="33">
        <v>2</v>
      </c>
      <c r="X16" s="33">
        <v>1201</v>
      </c>
      <c r="Y16" s="34"/>
      <c r="Z16" s="34"/>
      <c r="AA16" s="31">
        <v>185</v>
      </c>
      <c r="AB16" s="31"/>
      <c r="AC16" s="32"/>
      <c r="AD16" s="35">
        <v>2</v>
      </c>
      <c r="AE16" s="36"/>
      <c r="AF16" s="36"/>
      <c r="AG16" s="37"/>
      <c r="AH16" s="34"/>
      <c r="AI16" s="38">
        <v>88</v>
      </c>
      <c r="AJ16" s="36"/>
      <c r="AK16" s="39"/>
      <c r="AL16" s="34"/>
      <c r="AM16" s="40"/>
      <c r="AN16" s="41">
        <v>96</v>
      </c>
      <c r="AO16" s="35">
        <v>9</v>
      </c>
      <c r="AQ16" s="33">
        <v>15</v>
      </c>
      <c r="AR16" s="41">
        <v>8003</v>
      </c>
      <c r="AS16" s="42"/>
      <c r="AT16" s="33"/>
      <c r="AU16" s="43">
        <v>2915</v>
      </c>
      <c r="AV16" s="41">
        <v>448</v>
      </c>
      <c r="AW16" s="41">
        <v>296</v>
      </c>
      <c r="AX16" s="43">
        <v>4</v>
      </c>
      <c r="AY16" s="34"/>
      <c r="AZ16" s="31">
        <v>311</v>
      </c>
      <c r="BA16" s="32"/>
      <c r="BB16" s="42">
        <v>268</v>
      </c>
      <c r="BC16" s="34"/>
      <c r="BD16" s="34">
        <v>76</v>
      </c>
      <c r="BE16" s="33">
        <v>2</v>
      </c>
      <c r="BF16" s="33">
        <v>164</v>
      </c>
      <c r="BG16" s="33">
        <v>60</v>
      </c>
      <c r="BH16" s="32"/>
      <c r="BI16" s="31">
        <v>864</v>
      </c>
      <c r="BJ16" s="32">
        <v>37</v>
      </c>
      <c r="BK16" s="41">
        <v>522</v>
      </c>
      <c r="BL16" s="43">
        <v>59</v>
      </c>
      <c r="BM16" s="31">
        <v>21</v>
      </c>
      <c r="BN16" s="42">
        <v>17</v>
      </c>
      <c r="BO16" s="33">
        <v>36</v>
      </c>
      <c r="BP16" s="44"/>
      <c r="BQ16" s="38">
        <v>124</v>
      </c>
      <c r="BR16" s="32"/>
      <c r="BS16" s="34"/>
      <c r="BT16" s="32">
        <v>31</v>
      </c>
      <c r="BU16" s="31"/>
      <c r="BX16" s="34">
        <v>29</v>
      </c>
      <c r="BY16" s="34"/>
      <c r="BZ16" s="34"/>
      <c r="CA16" s="34"/>
      <c r="CB16" s="31"/>
      <c r="CC16" s="32"/>
      <c r="CD16" s="34">
        <v>1</v>
      </c>
      <c r="CE16" s="39"/>
      <c r="CF16" s="39"/>
      <c r="CG16" s="38">
        <v>2497</v>
      </c>
      <c r="CH16" s="34">
        <v>1</v>
      </c>
    </row>
    <row r="17" spans="1:86" ht="21" customHeight="1" x14ac:dyDescent="0.3">
      <c r="A17" s="99" t="s">
        <v>32</v>
      </c>
      <c r="B17" s="91">
        <f>T17+R17+AA17+AB17+AZ17+BI17+BM17+CB17+BU17</f>
        <v>5471</v>
      </c>
      <c r="C17" s="92">
        <f>S17+U17+V17+AC17+BA17+BH17+BJ17+BR17+BT17+CC17</f>
        <v>1632</v>
      </c>
      <c r="D17" s="93">
        <f>AN17+AR17+AV17+AW17+BK17</f>
        <v>2944</v>
      </c>
      <c r="E17" s="94">
        <f>AU17+AX17+BL17</f>
        <v>797</v>
      </c>
      <c r="F17" s="95">
        <f>AK17+CE17+CF17</f>
        <v>5</v>
      </c>
      <c r="G17" s="96">
        <f>AS17+BB17+BN17</f>
        <v>0</v>
      </c>
      <c r="H17" s="97">
        <f>BP17</f>
        <v>0</v>
      </c>
      <c r="I17" s="98">
        <f>$I$5+AG17</f>
        <v>13697</v>
      </c>
      <c r="J17" s="130" t="s">
        <v>145</v>
      </c>
      <c r="K17" s="131" t="s">
        <v>144</v>
      </c>
      <c r="L17" s="100">
        <f>$L$5+AE17+AF17+AJ17</f>
        <v>2385</v>
      </c>
      <c r="M17" s="101">
        <f>$M$5+AM17</f>
        <v>507</v>
      </c>
      <c r="N17" s="130" t="s">
        <v>145</v>
      </c>
      <c r="O17" s="102">
        <f>W17+X17+AJ17+AQ17+AT17+BE17+BF17+BG17+BO17</f>
        <v>520</v>
      </c>
      <c r="P17" s="103">
        <f>BQ17+CG17+AI17</f>
        <v>682</v>
      </c>
      <c r="Q17" s="104">
        <f>Y17+Z17+AH17+AL17+AY17+BC17+BD17+BS17+BX17+BY17+BZ17+CA17+CD17+CH17</f>
        <v>7</v>
      </c>
      <c r="R17" s="46">
        <v>673</v>
      </c>
      <c r="S17" s="47">
        <v>67</v>
      </c>
      <c r="T17" s="46">
        <v>3939</v>
      </c>
      <c r="U17" s="47">
        <v>1490</v>
      </c>
      <c r="W17" s="56">
        <v>259</v>
      </c>
      <c r="X17" s="56">
        <v>126</v>
      </c>
      <c r="AA17" s="46">
        <v>45</v>
      </c>
      <c r="AD17" s="45">
        <v>8</v>
      </c>
      <c r="AI17" s="57">
        <v>9</v>
      </c>
      <c r="AL17" s="58">
        <v>4</v>
      </c>
      <c r="AN17" s="48">
        <v>5</v>
      </c>
      <c r="AO17" s="45">
        <v>1</v>
      </c>
      <c r="AQ17" s="56">
        <v>3</v>
      </c>
      <c r="AR17" s="48">
        <v>2052</v>
      </c>
      <c r="AU17" s="49">
        <v>780</v>
      </c>
      <c r="AV17" s="48">
        <v>432</v>
      </c>
      <c r="AW17" s="48">
        <v>90</v>
      </c>
      <c r="AX17" s="49">
        <v>5</v>
      </c>
      <c r="AZ17" s="46">
        <v>662</v>
      </c>
      <c r="BD17" s="58">
        <v>1</v>
      </c>
      <c r="BE17" s="56">
        <v>2</v>
      </c>
      <c r="BG17" s="56">
        <v>130</v>
      </c>
      <c r="BI17" s="46">
        <v>131</v>
      </c>
      <c r="BJ17" s="47">
        <v>54</v>
      </c>
      <c r="BK17" s="48">
        <v>365</v>
      </c>
      <c r="BL17" s="49">
        <v>12</v>
      </c>
      <c r="BM17" s="46">
        <v>21</v>
      </c>
      <c r="BQ17" s="57">
        <v>64</v>
      </c>
      <c r="BT17" s="47">
        <v>21</v>
      </c>
      <c r="BV17" s="45">
        <v>86</v>
      </c>
      <c r="BX17" s="58">
        <v>2</v>
      </c>
      <c r="CE17" s="50">
        <v>5</v>
      </c>
      <c r="CG17" s="57">
        <v>609</v>
      </c>
    </row>
    <row r="18" spans="1:86" s="35" customFormat="1" ht="21" customHeight="1" x14ac:dyDescent="0.3">
      <c r="A18" s="17" t="s">
        <v>33</v>
      </c>
      <c r="B18" s="18">
        <f>T18+R18+AA18+AB18+AZ18+BI18+BM18+CB18+BU18</f>
        <v>768</v>
      </c>
      <c r="C18" s="19">
        <f>S18+U18+V18+AC18+BA18+BH18+BJ18+BR18+BT18+CC18</f>
        <v>88</v>
      </c>
      <c r="D18" s="20">
        <f>AN18+AR18+AV18+AW18+BK18</f>
        <v>2013</v>
      </c>
      <c r="E18" s="21">
        <f>AU18+AX18+BL18</f>
        <v>819</v>
      </c>
      <c r="F18" s="22">
        <f>AK18+CE18+CF18</f>
        <v>0</v>
      </c>
      <c r="G18" s="23">
        <f>AS18+BB18+BN18</f>
        <v>0</v>
      </c>
      <c r="H18" s="24">
        <f>BP18</f>
        <v>0</v>
      </c>
      <c r="I18" s="25">
        <f>$I$5+AG18</f>
        <v>13697</v>
      </c>
      <c r="J18" s="130" t="s">
        <v>145</v>
      </c>
      <c r="K18" s="131" t="s">
        <v>144</v>
      </c>
      <c r="L18" s="26">
        <f>$L$5+AE18+AF18+AJ18</f>
        <v>2385</v>
      </c>
      <c r="M18" s="27">
        <f>$M$5+AM18</f>
        <v>507</v>
      </c>
      <c r="N18" s="130" t="s">
        <v>145</v>
      </c>
      <c r="O18" s="28">
        <f>W18+X18+AJ18+AQ18+AT18+BE18+BF18+BG18+BO18</f>
        <v>70</v>
      </c>
      <c r="P18" s="29">
        <f>BQ18+CG18+AI18</f>
        <v>156</v>
      </c>
      <c r="Q18" s="30">
        <f>Y18+Z18+AH18+AL18+AY18+BC18+BD18+BS18+BX18+BY18+BZ18+CA18+CD18+CH18</f>
        <v>83</v>
      </c>
      <c r="R18" s="31">
        <v>24</v>
      </c>
      <c r="S18" s="32">
        <v>4</v>
      </c>
      <c r="T18" s="31">
        <v>444</v>
      </c>
      <c r="U18" s="32">
        <v>51</v>
      </c>
      <c r="V18" s="32"/>
      <c r="W18" s="33"/>
      <c r="X18" s="33">
        <v>61</v>
      </c>
      <c r="Y18" s="34"/>
      <c r="Z18" s="34"/>
      <c r="AA18" s="31">
        <v>4</v>
      </c>
      <c r="AB18" s="31"/>
      <c r="AC18" s="32"/>
      <c r="AE18" s="36"/>
      <c r="AF18" s="36"/>
      <c r="AG18" s="37"/>
      <c r="AH18" s="34"/>
      <c r="AI18" s="38">
        <v>1</v>
      </c>
      <c r="AJ18" s="36"/>
      <c r="AK18" s="39"/>
      <c r="AL18" s="34"/>
      <c r="AM18" s="40"/>
      <c r="AN18" s="41">
        <v>40</v>
      </c>
      <c r="AO18" s="35">
        <v>1</v>
      </c>
      <c r="AQ18" s="33">
        <v>1</v>
      </c>
      <c r="AR18" s="41">
        <v>1850</v>
      </c>
      <c r="AS18" s="42"/>
      <c r="AT18" s="33"/>
      <c r="AU18" s="43">
        <v>805</v>
      </c>
      <c r="AV18" s="41">
        <v>34</v>
      </c>
      <c r="AW18" s="41">
        <v>28</v>
      </c>
      <c r="AX18" s="43"/>
      <c r="AY18" s="34"/>
      <c r="AZ18" s="31">
        <v>147</v>
      </c>
      <c r="BA18" s="32"/>
      <c r="BB18" s="42"/>
      <c r="BC18" s="34"/>
      <c r="BD18" s="34">
        <v>83</v>
      </c>
      <c r="BE18" s="33"/>
      <c r="BF18" s="33"/>
      <c r="BG18" s="33">
        <v>8</v>
      </c>
      <c r="BH18" s="32"/>
      <c r="BI18" s="31">
        <v>121</v>
      </c>
      <c r="BJ18" s="32">
        <v>33</v>
      </c>
      <c r="BK18" s="41">
        <v>61</v>
      </c>
      <c r="BL18" s="43">
        <v>14</v>
      </c>
      <c r="BM18" s="31">
        <v>28</v>
      </c>
      <c r="BN18" s="42"/>
      <c r="BO18" s="33"/>
      <c r="BP18" s="44"/>
      <c r="BQ18" s="38">
        <v>6</v>
      </c>
      <c r="BR18" s="32"/>
      <c r="BS18" s="34"/>
      <c r="BT18" s="32"/>
      <c r="BU18" s="31"/>
      <c r="BX18" s="34"/>
      <c r="BY18" s="34"/>
      <c r="BZ18" s="34"/>
      <c r="CA18" s="34"/>
      <c r="CB18" s="31"/>
      <c r="CC18" s="32"/>
      <c r="CD18" s="34"/>
      <c r="CE18" s="39"/>
      <c r="CF18" s="39"/>
      <c r="CG18" s="38">
        <v>149</v>
      </c>
      <c r="CH18" s="34"/>
    </row>
    <row r="19" spans="1:86" ht="21" customHeight="1" x14ac:dyDescent="0.3">
      <c r="A19" s="99" t="s">
        <v>34</v>
      </c>
      <c r="B19" s="91">
        <f>T19+R19+AA19+AB19+AZ19+BI19+BM19+CB19+BU19</f>
        <v>3986</v>
      </c>
      <c r="C19" s="92">
        <f>S19+U19+V19+AC19+BA19+BH19+BJ19+BR19+BT19+CC19</f>
        <v>1622</v>
      </c>
      <c r="D19" s="93">
        <f>AN19+AR19+AV19+AW19+BK19</f>
        <v>2600</v>
      </c>
      <c r="E19" s="94">
        <f>AU19+AX19+BL19</f>
        <v>891</v>
      </c>
      <c r="F19" s="95">
        <f>AK19+CE19+CF19</f>
        <v>55</v>
      </c>
      <c r="G19" s="96">
        <f>AS19+BB19+BN19</f>
        <v>0</v>
      </c>
      <c r="H19" s="97">
        <f>BP19</f>
        <v>0</v>
      </c>
      <c r="I19" s="98">
        <f>$I$5+AG19</f>
        <v>13697</v>
      </c>
      <c r="J19" s="130" t="s">
        <v>145</v>
      </c>
      <c r="K19" s="131" t="s">
        <v>144</v>
      </c>
      <c r="L19" s="100">
        <f>$L$5+AE19+AF19+AJ19</f>
        <v>2385</v>
      </c>
      <c r="M19" s="101">
        <f>$M$5+AM19</f>
        <v>507</v>
      </c>
      <c r="N19" s="130" t="s">
        <v>145</v>
      </c>
      <c r="O19" s="102">
        <f>W19+X19+AJ19+AQ19+AT19+BE19+BF19+BG19+BO19</f>
        <v>383</v>
      </c>
      <c r="P19" s="103">
        <f>BQ19+CG19+AI19</f>
        <v>1234</v>
      </c>
      <c r="Q19" s="104">
        <f>Y19+Z19+AH19+AL19+AY19+BC19+BD19+BS19+BX19+BY19+BZ19+CA19+CD19+CH19</f>
        <v>86</v>
      </c>
      <c r="R19" s="46">
        <v>3</v>
      </c>
      <c r="S19" s="47">
        <v>12</v>
      </c>
      <c r="T19" s="46">
        <v>3337</v>
      </c>
      <c r="U19" s="47">
        <v>1535</v>
      </c>
      <c r="X19" s="56">
        <v>309</v>
      </c>
      <c r="AA19" s="46">
        <v>30</v>
      </c>
      <c r="AD19" s="45">
        <v>6</v>
      </c>
      <c r="AI19" s="57">
        <v>308</v>
      </c>
      <c r="AK19" s="50">
        <v>2</v>
      </c>
      <c r="AO19" s="45">
        <v>2</v>
      </c>
      <c r="AP19" s="45">
        <v>1</v>
      </c>
      <c r="AQ19" s="56">
        <v>30</v>
      </c>
      <c r="AR19" s="48">
        <v>2587</v>
      </c>
      <c r="AU19" s="49">
        <v>885</v>
      </c>
      <c r="AV19" s="48">
        <v>2</v>
      </c>
      <c r="AW19" s="48">
        <v>1</v>
      </c>
      <c r="AX19" s="49">
        <v>1</v>
      </c>
      <c r="AY19" s="58">
        <v>17</v>
      </c>
      <c r="AZ19" s="46">
        <v>567</v>
      </c>
      <c r="BD19" s="58">
        <v>1</v>
      </c>
      <c r="BF19" s="56">
        <v>42</v>
      </c>
      <c r="BG19" s="56">
        <v>2</v>
      </c>
      <c r="BI19" s="46">
        <v>33</v>
      </c>
      <c r="BJ19" s="47">
        <v>11</v>
      </c>
      <c r="BK19" s="48">
        <v>10</v>
      </c>
      <c r="BL19" s="49">
        <v>5</v>
      </c>
      <c r="BM19" s="46">
        <v>16</v>
      </c>
      <c r="BQ19" s="57">
        <v>33</v>
      </c>
      <c r="BT19" s="47">
        <v>64</v>
      </c>
      <c r="BV19" s="45">
        <v>29</v>
      </c>
      <c r="BX19" s="58">
        <v>40</v>
      </c>
      <c r="CD19" s="58">
        <v>28</v>
      </c>
      <c r="CE19" s="50">
        <v>53</v>
      </c>
      <c r="CG19" s="57">
        <v>893</v>
      </c>
    </row>
    <row r="20" spans="1:86" s="35" customFormat="1" ht="21" customHeight="1" x14ac:dyDescent="0.3">
      <c r="A20" s="17" t="s">
        <v>35</v>
      </c>
      <c r="B20" s="18">
        <f>T20+R20+AA20+AB20+AZ20+BI20+BM20+CB20+BU20</f>
        <v>2557</v>
      </c>
      <c r="C20" s="19">
        <f>S20+U20+V20+AC20+BA20+BH20+BJ20+BR20+BT20+CC20</f>
        <v>1422</v>
      </c>
      <c r="D20" s="20">
        <f>AN20+AR20+AV20+AW20+BK20</f>
        <v>3167</v>
      </c>
      <c r="E20" s="21">
        <f>AU20+AX20+BL20</f>
        <v>871</v>
      </c>
      <c r="F20" s="22">
        <f>AK20+CE20+CF20</f>
        <v>126</v>
      </c>
      <c r="G20" s="23">
        <f>AS20+BB20+BN20</f>
        <v>54</v>
      </c>
      <c r="H20" s="24">
        <f>BP20</f>
        <v>0</v>
      </c>
      <c r="I20" s="25">
        <f>$I$5+AG20</f>
        <v>13697</v>
      </c>
      <c r="J20" s="130" t="s">
        <v>145</v>
      </c>
      <c r="K20" s="131" t="s">
        <v>144</v>
      </c>
      <c r="L20" s="26">
        <f>$L$5+AE20+AF20+AJ20</f>
        <v>2385</v>
      </c>
      <c r="M20" s="27">
        <f>$M$5+AM20</f>
        <v>507</v>
      </c>
      <c r="N20" s="130" t="s">
        <v>145</v>
      </c>
      <c r="O20" s="28">
        <f>W20+X20+AJ20+AQ20+AT20+BE20+BF20+BG20+BO20</f>
        <v>86</v>
      </c>
      <c r="P20" s="29">
        <f>BQ20+CG20+AI20</f>
        <v>641</v>
      </c>
      <c r="Q20" s="30">
        <f>Y20+Z20+AH20+AL20+AY20+BC20+BD20+BS20+BX20+BY20+BZ20+CA20+CD20+CH20</f>
        <v>140</v>
      </c>
      <c r="R20" s="31">
        <v>70</v>
      </c>
      <c r="S20" s="32">
        <v>40</v>
      </c>
      <c r="T20" s="31">
        <v>2314</v>
      </c>
      <c r="U20" s="32">
        <v>1378</v>
      </c>
      <c r="V20" s="32"/>
      <c r="W20" s="33">
        <v>55</v>
      </c>
      <c r="X20" s="33">
        <v>28</v>
      </c>
      <c r="Y20" s="34"/>
      <c r="Z20" s="34"/>
      <c r="AA20" s="31">
        <v>87</v>
      </c>
      <c r="AB20" s="31"/>
      <c r="AC20" s="32"/>
      <c r="AE20" s="36"/>
      <c r="AF20" s="36"/>
      <c r="AG20" s="37"/>
      <c r="AH20" s="34"/>
      <c r="AI20" s="38">
        <v>2</v>
      </c>
      <c r="AJ20" s="36"/>
      <c r="AK20" s="39"/>
      <c r="AL20" s="34">
        <v>6</v>
      </c>
      <c r="AM20" s="40"/>
      <c r="AN20" s="41">
        <v>5</v>
      </c>
      <c r="AO20" s="35">
        <v>1</v>
      </c>
      <c r="AP20" s="35">
        <v>3</v>
      </c>
      <c r="AQ20" s="33"/>
      <c r="AR20" s="41">
        <v>3099</v>
      </c>
      <c r="AS20" s="42">
        <v>50</v>
      </c>
      <c r="AT20" s="33"/>
      <c r="AU20" s="43">
        <v>870</v>
      </c>
      <c r="AV20" s="41">
        <v>60</v>
      </c>
      <c r="AW20" s="41">
        <v>3</v>
      </c>
      <c r="AX20" s="43">
        <v>1</v>
      </c>
      <c r="AY20" s="34">
        <v>13</v>
      </c>
      <c r="AZ20" s="31">
        <v>62</v>
      </c>
      <c r="BA20" s="32"/>
      <c r="BB20" s="42">
        <v>4</v>
      </c>
      <c r="BC20" s="34"/>
      <c r="BD20" s="34">
        <v>102</v>
      </c>
      <c r="BE20" s="33"/>
      <c r="BF20" s="33">
        <v>2</v>
      </c>
      <c r="BG20" s="33">
        <v>1</v>
      </c>
      <c r="BH20" s="32"/>
      <c r="BI20" s="31">
        <v>24</v>
      </c>
      <c r="BJ20" s="32">
        <v>1</v>
      </c>
      <c r="BK20" s="41"/>
      <c r="BL20" s="43"/>
      <c r="BM20" s="31"/>
      <c r="BN20" s="42"/>
      <c r="BO20" s="33"/>
      <c r="BP20" s="44"/>
      <c r="BQ20" s="38">
        <v>5</v>
      </c>
      <c r="BR20" s="32"/>
      <c r="BS20" s="34"/>
      <c r="BT20" s="32">
        <v>3</v>
      </c>
      <c r="BU20" s="31"/>
      <c r="BV20" s="35">
        <v>163</v>
      </c>
      <c r="BX20" s="34"/>
      <c r="BY20" s="34"/>
      <c r="BZ20" s="34"/>
      <c r="CA20" s="34"/>
      <c r="CB20" s="31"/>
      <c r="CC20" s="32"/>
      <c r="CD20" s="34">
        <v>19</v>
      </c>
      <c r="CE20" s="39">
        <v>126</v>
      </c>
      <c r="CF20" s="39"/>
      <c r="CG20" s="38">
        <v>634</v>
      </c>
      <c r="CH20" s="34"/>
    </row>
    <row r="21" spans="1:86" ht="21" customHeight="1" x14ac:dyDescent="0.3">
      <c r="A21" s="99" t="s">
        <v>36</v>
      </c>
      <c r="B21" s="91">
        <f>T21+R21+AA21+AB21+AZ21+BI21+BM21+CB21+BU21</f>
        <v>3099</v>
      </c>
      <c r="C21" s="92">
        <f>S21+U21+V21+AC21+BA21+BH21+BJ21+BR21+BT21+CC21</f>
        <v>2127</v>
      </c>
      <c r="D21" s="93">
        <f>AN21+AR21+AV21+AW21+BK21</f>
        <v>2544</v>
      </c>
      <c r="E21" s="94">
        <f>AU21+AX21+BL21</f>
        <v>762</v>
      </c>
      <c r="F21" s="95">
        <f>AK21+CE21+CF21</f>
        <v>1</v>
      </c>
      <c r="G21" s="96">
        <f>AS21+BB21+BN21</f>
        <v>0</v>
      </c>
      <c r="H21" s="97">
        <f>BP21</f>
        <v>0</v>
      </c>
      <c r="I21" s="98">
        <f>$I$5+AG21</f>
        <v>13697</v>
      </c>
      <c r="J21" s="130" t="s">
        <v>145</v>
      </c>
      <c r="K21" s="131" t="s">
        <v>144</v>
      </c>
      <c r="L21" s="100">
        <f>$L$5+AE21+AF21+AJ21</f>
        <v>2387</v>
      </c>
      <c r="M21" s="101">
        <f>$M$5+AM21</f>
        <v>507</v>
      </c>
      <c r="N21" s="130" t="s">
        <v>145</v>
      </c>
      <c r="O21" s="102">
        <f>W21+X21+AJ21+AQ21+AT21+BE21+BF21+BG21+BO21</f>
        <v>146</v>
      </c>
      <c r="P21" s="103">
        <f>BQ21+CG21+AI21</f>
        <v>862</v>
      </c>
      <c r="Q21" s="104">
        <f>Y21+Z21+AH21+AL21+AY21+BC21+BD21+BS21+BX21+BY21+BZ21+CA21+CD21+CH21</f>
        <v>3</v>
      </c>
      <c r="R21" s="46">
        <v>253</v>
      </c>
      <c r="S21" s="47">
        <v>281</v>
      </c>
      <c r="T21" s="46">
        <v>2547</v>
      </c>
      <c r="U21" s="47">
        <v>1695</v>
      </c>
      <c r="W21" s="56">
        <v>7</v>
      </c>
      <c r="X21" s="56">
        <v>128</v>
      </c>
      <c r="AA21" s="46">
        <v>57</v>
      </c>
      <c r="AE21" s="54">
        <v>2</v>
      </c>
      <c r="AK21" s="50">
        <v>1</v>
      </c>
      <c r="AL21" s="58">
        <v>1</v>
      </c>
      <c r="AN21" s="48">
        <v>80</v>
      </c>
      <c r="AO21" s="45">
        <v>1</v>
      </c>
      <c r="AR21" s="48">
        <v>2164</v>
      </c>
      <c r="AU21" s="49">
        <v>729</v>
      </c>
      <c r="AV21" s="48">
        <v>230</v>
      </c>
      <c r="AW21" s="48">
        <v>13</v>
      </c>
      <c r="AZ21" s="46">
        <v>103</v>
      </c>
      <c r="BD21" s="58">
        <v>1</v>
      </c>
      <c r="BF21" s="56">
        <v>2</v>
      </c>
      <c r="BG21" s="56">
        <v>9</v>
      </c>
      <c r="BI21" s="46">
        <v>135</v>
      </c>
      <c r="BJ21" s="47">
        <v>31</v>
      </c>
      <c r="BK21" s="48">
        <v>57</v>
      </c>
      <c r="BL21" s="49">
        <v>33</v>
      </c>
      <c r="BM21" s="46">
        <v>2</v>
      </c>
      <c r="BQ21" s="57">
        <v>55</v>
      </c>
      <c r="BT21" s="47">
        <v>120</v>
      </c>
      <c r="BU21" s="46">
        <v>2</v>
      </c>
      <c r="BV21" s="45">
        <v>169</v>
      </c>
      <c r="BX21" s="58">
        <v>1</v>
      </c>
      <c r="CG21" s="57">
        <v>807</v>
      </c>
    </row>
    <row r="22" spans="1:86" s="35" customFormat="1" ht="21" customHeight="1" x14ac:dyDescent="0.3">
      <c r="A22" s="17" t="s">
        <v>37</v>
      </c>
      <c r="B22" s="18">
        <f>T22+R22+AA22+AB22+AZ22+BI22+BM22+CB22+BU22</f>
        <v>4</v>
      </c>
      <c r="C22" s="19">
        <f>S22+U22+V22+AC22+BA22+BH22+BJ22+BR22+BT22+CC22</f>
        <v>2469</v>
      </c>
      <c r="D22" s="20">
        <f>AN22+AR22+AV22+AW22+BK22</f>
        <v>0</v>
      </c>
      <c r="E22" s="21">
        <f>AU22+AX22+BL22</f>
        <v>0</v>
      </c>
      <c r="F22" s="22">
        <f>AK22+CE22+CF22</f>
        <v>2</v>
      </c>
      <c r="G22" s="23">
        <f>AS22+BB22+BN22</f>
        <v>0</v>
      </c>
      <c r="H22" s="24">
        <f>BP22</f>
        <v>0</v>
      </c>
      <c r="I22" s="25">
        <f>$I$5+AG22</f>
        <v>13697</v>
      </c>
      <c r="J22" s="130" t="s">
        <v>145</v>
      </c>
      <c r="K22" s="131" t="s">
        <v>144</v>
      </c>
      <c r="L22" s="26">
        <f>$L$5+AE22+AF22+AJ22</f>
        <v>2385</v>
      </c>
      <c r="M22" s="27">
        <f>$M$5+AM22</f>
        <v>507</v>
      </c>
      <c r="N22" s="130" t="s">
        <v>145</v>
      </c>
      <c r="O22" s="28">
        <f>W22+X22+AJ22+AQ22+AT22+BE22+BF22+BG22+BO22</f>
        <v>0</v>
      </c>
      <c r="P22" s="29">
        <f>BQ22+CG22+AI22</f>
        <v>0</v>
      </c>
      <c r="Q22" s="30">
        <f>Y22+Z22+AH22+AL22+AY22+BC22+BD22+BS22+BX22+BY22+BZ22+CA22+CD22+CH22</f>
        <v>0</v>
      </c>
      <c r="R22" s="31"/>
      <c r="S22" s="32"/>
      <c r="T22" s="31"/>
      <c r="U22" s="32"/>
      <c r="V22" s="32"/>
      <c r="W22" s="33"/>
      <c r="X22" s="33"/>
      <c r="Y22" s="34"/>
      <c r="Z22" s="34"/>
      <c r="AA22" s="31">
        <v>4</v>
      </c>
      <c r="AB22" s="31"/>
      <c r="AC22" s="32"/>
      <c r="AE22" s="36"/>
      <c r="AF22" s="36"/>
      <c r="AG22" s="37"/>
      <c r="AH22" s="34"/>
      <c r="AI22" s="38"/>
      <c r="AJ22" s="36"/>
      <c r="AK22" s="39"/>
      <c r="AL22" s="34"/>
      <c r="AM22" s="40"/>
      <c r="AN22" s="41"/>
      <c r="AQ22" s="33"/>
      <c r="AR22" s="41"/>
      <c r="AS22" s="42"/>
      <c r="AT22" s="33"/>
      <c r="AU22" s="43"/>
      <c r="AV22" s="41"/>
      <c r="AW22" s="41"/>
      <c r="AX22" s="43"/>
      <c r="AY22" s="34"/>
      <c r="AZ22" s="31"/>
      <c r="BA22" s="32"/>
      <c r="BB22" s="42"/>
      <c r="BC22" s="34"/>
      <c r="BD22" s="34"/>
      <c r="BE22" s="33"/>
      <c r="BF22" s="33"/>
      <c r="BG22" s="33"/>
      <c r="BH22" s="32"/>
      <c r="BI22" s="31"/>
      <c r="BJ22" s="32"/>
      <c r="BK22" s="41"/>
      <c r="BL22" s="43"/>
      <c r="BM22" s="31"/>
      <c r="BN22" s="42"/>
      <c r="BO22" s="33"/>
      <c r="BP22" s="44"/>
      <c r="BQ22" s="38"/>
      <c r="BR22" s="32">
        <v>1</v>
      </c>
      <c r="BS22" s="34"/>
      <c r="BT22" s="32">
        <v>2468</v>
      </c>
      <c r="BU22" s="31"/>
      <c r="BX22" s="34"/>
      <c r="BY22" s="34"/>
      <c r="BZ22" s="34"/>
      <c r="CA22" s="34"/>
      <c r="CB22" s="31"/>
      <c r="CC22" s="32"/>
      <c r="CD22" s="34"/>
      <c r="CE22" s="39">
        <v>2</v>
      </c>
      <c r="CF22" s="39"/>
      <c r="CG22" s="38"/>
      <c r="CH22" s="34"/>
    </row>
    <row r="23" spans="1:86" ht="21" customHeight="1" x14ac:dyDescent="0.3">
      <c r="A23" s="99" t="s">
        <v>38</v>
      </c>
      <c r="B23" s="91">
        <f>T23+R23+AA23+AB23+AZ23+BI23+BM23+CB23+BU23</f>
        <v>5148</v>
      </c>
      <c r="C23" s="92">
        <f>S23+U23+V23+AC23+BA23+BH23+BJ23+BR23+BT23+CC23</f>
        <v>1713</v>
      </c>
      <c r="D23" s="93">
        <f>AN23+AR23+AV23+AW23+BK23</f>
        <v>4659</v>
      </c>
      <c r="E23" s="94">
        <f>AU23+AX23+BL23</f>
        <v>901</v>
      </c>
      <c r="F23" s="95">
        <f>AK23+CE23+CF23</f>
        <v>0</v>
      </c>
      <c r="G23" s="96">
        <f>AS23+BB23+BN23</f>
        <v>40</v>
      </c>
      <c r="H23" s="97">
        <f>BP23</f>
        <v>0</v>
      </c>
      <c r="I23" s="98">
        <f>$I$5+AG23</f>
        <v>13697</v>
      </c>
      <c r="J23" s="130" t="s">
        <v>145</v>
      </c>
      <c r="K23" s="131" t="s">
        <v>144</v>
      </c>
      <c r="L23" s="100">
        <f>$L$5+AE23+AF23+AJ23</f>
        <v>2385</v>
      </c>
      <c r="M23" s="101">
        <f>$M$5+AM23</f>
        <v>507</v>
      </c>
      <c r="N23" s="130" t="s">
        <v>145</v>
      </c>
      <c r="O23" s="102">
        <f>W23+X23+AJ23+AQ23+AT23+BE23+BF23+BG23+BO23</f>
        <v>390</v>
      </c>
      <c r="P23" s="103">
        <f>BQ23+CG23+AI23</f>
        <v>2175</v>
      </c>
      <c r="Q23" s="104">
        <f>Y23+Z23+AH23+AL23+AY23+BC23+BD23+BS23+BX23+BY23+BZ23+CA23+CD23+CH23</f>
        <v>7</v>
      </c>
      <c r="R23" s="46">
        <v>1336</v>
      </c>
      <c r="S23" s="47">
        <v>19</v>
      </c>
      <c r="T23" s="46">
        <v>2239</v>
      </c>
      <c r="U23" s="47">
        <v>1426</v>
      </c>
      <c r="W23" s="56">
        <v>2</v>
      </c>
      <c r="X23" s="56">
        <v>273</v>
      </c>
      <c r="AA23" s="46">
        <v>119</v>
      </c>
      <c r="AD23" s="45">
        <v>4</v>
      </c>
      <c r="AN23" s="48">
        <v>22</v>
      </c>
      <c r="AO23" s="45">
        <v>1</v>
      </c>
      <c r="AQ23" s="56">
        <v>55</v>
      </c>
      <c r="AR23" s="48">
        <v>3687</v>
      </c>
      <c r="AU23" s="49">
        <v>757</v>
      </c>
      <c r="AV23" s="48">
        <v>131</v>
      </c>
      <c r="AW23" s="48">
        <v>24</v>
      </c>
      <c r="AY23" s="58">
        <v>2</v>
      </c>
      <c r="AZ23" s="46">
        <v>356</v>
      </c>
      <c r="BB23" s="51">
        <v>40</v>
      </c>
      <c r="BD23" s="58">
        <v>1</v>
      </c>
      <c r="BF23" s="56">
        <v>24</v>
      </c>
      <c r="BG23" s="56">
        <v>36</v>
      </c>
      <c r="BI23" s="46">
        <v>1081</v>
      </c>
      <c r="BJ23" s="47">
        <v>162</v>
      </c>
      <c r="BK23" s="48">
        <v>795</v>
      </c>
      <c r="BL23" s="49">
        <v>144</v>
      </c>
      <c r="BM23" s="46">
        <v>17</v>
      </c>
      <c r="BQ23" s="57">
        <v>132</v>
      </c>
      <c r="BT23" s="47">
        <v>106</v>
      </c>
      <c r="BV23" s="45">
        <v>179</v>
      </c>
      <c r="CG23" s="57">
        <v>2043</v>
      </c>
      <c r="CH23" s="58">
        <v>4</v>
      </c>
    </row>
    <row r="24" spans="1:86" s="35" customFormat="1" ht="21" customHeight="1" x14ac:dyDescent="0.3">
      <c r="A24" s="17" t="s">
        <v>39</v>
      </c>
      <c r="B24" s="18">
        <f>T24+R24+AA24+AB24+AZ24+BI24+BM24+CB24+BU24</f>
        <v>22440</v>
      </c>
      <c r="C24" s="19">
        <f>S24+U24+V24+AC24+BA24+BH24+BJ24+BR24+BT24+CC24</f>
        <v>48417</v>
      </c>
      <c r="D24" s="20">
        <f>AN24+AR24+AV24+AW24+BK24</f>
        <v>15332</v>
      </c>
      <c r="E24" s="21">
        <f>AU24+AX24+BL24</f>
        <v>7110</v>
      </c>
      <c r="F24" s="22">
        <f>AK24+CE24+CF24</f>
        <v>5</v>
      </c>
      <c r="G24" s="23">
        <f>AS24+BB24+BN24</f>
        <v>1528</v>
      </c>
      <c r="H24" s="24">
        <f>BP24</f>
        <v>88</v>
      </c>
      <c r="I24" s="25">
        <f>$I$5+AG24</f>
        <v>13702</v>
      </c>
      <c r="J24" s="130" t="s">
        <v>145</v>
      </c>
      <c r="K24" s="131" t="s">
        <v>144</v>
      </c>
      <c r="L24" s="26">
        <f>$L$5+AE24+AF24+AJ24</f>
        <v>2393</v>
      </c>
      <c r="M24" s="27">
        <f>$M$5+AM24</f>
        <v>507</v>
      </c>
      <c r="N24" s="130" t="s">
        <v>145</v>
      </c>
      <c r="O24" s="28">
        <f>W24+X24+AJ24+AQ24+AT24+BE24+BF24+BG24+BO24</f>
        <v>5669</v>
      </c>
      <c r="P24" s="29">
        <f>BQ24+CG24+AI24</f>
        <v>13041</v>
      </c>
      <c r="Q24" s="30">
        <f>Y24+Z24+AH24+AL24+AY24+BC24+BD24+BS24+BX24+BY24+BZ24+CA24+CD24+CH24</f>
        <v>471</v>
      </c>
      <c r="R24" s="31">
        <v>2715</v>
      </c>
      <c r="S24" s="32">
        <v>7012</v>
      </c>
      <c r="T24" s="31">
        <v>15912</v>
      </c>
      <c r="U24" s="32">
        <v>37122</v>
      </c>
      <c r="V24" s="32">
        <v>4</v>
      </c>
      <c r="W24" s="33">
        <v>90</v>
      </c>
      <c r="X24" s="33">
        <v>1751</v>
      </c>
      <c r="Y24" s="34">
        <v>10</v>
      </c>
      <c r="Z24" s="34">
        <v>4</v>
      </c>
      <c r="AA24" s="31">
        <v>235</v>
      </c>
      <c r="AB24" s="31">
        <v>7</v>
      </c>
      <c r="AC24" s="32"/>
      <c r="AE24" s="36">
        <v>8</v>
      </c>
      <c r="AF24" s="36"/>
      <c r="AG24" s="37">
        <v>5</v>
      </c>
      <c r="AH24" s="34">
        <v>28</v>
      </c>
      <c r="AI24" s="38"/>
      <c r="AJ24" s="36"/>
      <c r="AK24" s="39">
        <v>5</v>
      </c>
      <c r="AL24" s="34">
        <v>7</v>
      </c>
      <c r="AM24" s="40"/>
      <c r="AN24" s="41">
        <v>13</v>
      </c>
      <c r="AO24" s="35">
        <v>29</v>
      </c>
      <c r="AP24" s="35">
        <v>8</v>
      </c>
      <c r="AQ24" s="33">
        <v>274</v>
      </c>
      <c r="AR24" s="41">
        <v>12178</v>
      </c>
      <c r="AS24" s="42">
        <v>105</v>
      </c>
      <c r="AT24" s="33">
        <v>10</v>
      </c>
      <c r="AU24" s="43">
        <v>6507</v>
      </c>
      <c r="AV24" s="41">
        <v>2286</v>
      </c>
      <c r="AW24" s="41">
        <v>723</v>
      </c>
      <c r="AX24" s="43">
        <v>599</v>
      </c>
      <c r="AY24" s="34">
        <v>49</v>
      </c>
      <c r="AZ24" s="31">
        <v>3064</v>
      </c>
      <c r="BA24" s="32">
        <v>3</v>
      </c>
      <c r="BB24" s="42">
        <v>1423</v>
      </c>
      <c r="BC24" s="34">
        <v>29</v>
      </c>
      <c r="BD24" s="34">
        <v>159</v>
      </c>
      <c r="BE24" s="33">
        <v>1</v>
      </c>
      <c r="BF24" s="33">
        <v>3500</v>
      </c>
      <c r="BG24" s="33">
        <v>33</v>
      </c>
      <c r="BH24" s="32"/>
      <c r="BI24" s="31">
        <v>457</v>
      </c>
      <c r="BJ24" s="32">
        <v>647</v>
      </c>
      <c r="BK24" s="41">
        <v>132</v>
      </c>
      <c r="BL24" s="43">
        <v>4</v>
      </c>
      <c r="BM24" s="31">
        <v>50</v>
      </c>
      <c r="BN24" s="42"/>
      <c r="BO24" s="33">
        <v>10</v>
      </c>
      <c r="BP24" s="44">
        <v>88</v>
      </c>
      <c r="BQ24" s="38">
        <v>126</v>
      </c>
      <c r="BR24" s="32"/>
      <c r="BS24" s="34">
        <v>1</v>
      </c>
      <c r="BT24" s="32">
        <v>3610</v>
      </c>
      <c r="BU24" s="31"/>
      <c r="BV24" s="35">
        <v>155</v>
      </c>
      <c r="BX24" s="34">
        <v>77</v>
      </c>
      <c r="BY24" s="34"/>
      <c r="BZ24" s="34"/>
      <c r="CA24" s="34"/>
      <c r="CB24" s="31"/>
      <c r="CC24" s="32">
        <v>19</v>
      </c>
      <c r="CD24" s="34">
        <v>11</v>
      </c>
      <c r="CE24" s="39"/>
      <c r="CF24" s="39"/>
      <c r="CG24" s="38">
        <v>12915</v>
      </c>
      <c r="CH24" s="34">
        <v>96</v>
      </c>
    </row>
    <row r="25" spans="1:86" ht="21" customHeight="1" x14ac:dyDescent="0.3">
      <c r="A25" s="99" t="s">
        <v>40</v>
      </c>
      <c r="B25" s="91">
        <f>T25+R25+AA25+AB25+AZ25+BI25+BM25+CB25+BU25</f>
        <v>5772</v>
      </c>
      <c r="C25" s="92">
        <f>S25+U25+V25+AC25+BA25+BH25+BJ25+BR25+BT25+CC25</f>
        <v>4248</v>
      </c>
      <c r="D25" s="93">
        <f>AN25+AR25+AV25+AW25+BK25</f>
        <v>6632</v>
      </c>
      <c r="E25" s="94">
        <f>AU25+AX25+BL25</f>
        <v>2283</v>
      </c>
      <c r="F25" s="95">
        <f>AK25+CE25+CF25</f>
        <v>0</v>
      </c>
      <c r="G25" s="96">
        <f>AS25+BB25+BN25</f>
        <v>146</v>
      </c>
      <c r="H25" s="97">
        <f>BP25</f>
        <v>87</v>
      </c>
      <c r="I25" s="98">
        <f>$I$5+AG25</f>
        <v>13697</v>
      </c>
      <c r="J25" s="130" t="s">
        <v>145</v>
      </c>
      <c r="K25" s="131" t="s">
        <v>144</v>
      </c>
      <c r="L25" s="100">
        <f>$L$5+AE25+AF25+AJ25</f>
        <v>2386</v>
      </c>
      <c r="M25" s="101">
        <f>$M$5+AM25</f>
        <v>507</v>
      </c>
      <c r="N25" s="130" t="s">
        <v>145</v>
      </c>
      <c r="O25" s="102">
        <f>W25+X25+AJ25+AQ25+AT25+BE25+BF25+BG25+BO25</f>
        <v>1089</v>
      </c>
      <c r="P25" s="103">
        <f>BQ25+CG25+AI25</f>
        <v>1636</v>
      </c>
      <c r="Q25" s="104">
        <f>Y25+Z25+AH25+AL25+AY25+BC25+BD25+BS25+BX25+BY25+BZ25+CA25+CD25+CH25</f>
        <v>78</v>
      </c>
      <c r="R25" s="46">
        <v>1057</v>
      </c>
      <c r="S25" s="47">
        <v>332</v>
      </c>
      <c r="T25" s="46">
        <v>4182</v>
      </c>
      <c r="U25" s="47">
        <v>3487</v>
      </c>
      <c r="X25" s="56">
        <v>642</v>
      </c>
      <c r="AA25" s="46">
        <v>29</v>
      </c>
      <c r="AE25" s="54">
        <v>1</v>
      </c>
      <c r="AI25" s="57">
        <v>2</v>
      </c>
      <c r="AL25" s="58">
        <v>15</v>
      </c>
      <c r="AN25" s="48">
        <v>5</v>
      </c>
      <c r="AO25" s="45">
        <v>51</v>
      </c>
      <c r="AQ25" s="56">
        <v>102</v>
      </c>
      <c r="AR25" s="48">
        <v>4226</v>
      </c>
      <c r="AS25" s="51">
        <v>16</v>
      </c>
      <c r="AU25" s="49">
        <v>2208</v>
      </c>
      <c r="AV25" s="48">
        <v>2389</v>
      </c>
      <c r="AW25" s="48">
        <v>3</v>
      </c>
      <c r="AX25" s="49">
        <v>75</v>
      </c>
      <c r="AZ25" s="46">
        <v>385</v>
      </c>
      <c r="BB25" s="51">
        <v>130</v>
      </c>
      <c r="BD25" s="58">
        <v>7</v>
      </c>
      <c r="BE25" s="56">
        <v>1</v>
      </c>
      <c r="BF25" s="56">
        <v>319</v>
      </c>
      <c r="BG25" s="56">
        <v>25</v>
      </c>
      <c r="BI25" s="46">
        <v>119</v>
      </c>
      <c r="BJ25" s="47">
        <v>42</v>
      </c>
      <c r="BK25" s="48">
        <v>9</v>
      </c>
      <c r="BP25" s="52">
        <v>87</v>
      </c>
      <c r="BQ25" s="57">
        <v>100</v>
      </c>
      <c r="BT25" s="47">
        <v>387</v>
      </c>
      <c r="BV25" s="45">
        <v>82</v>
      </c>
      <c r="BX25" s="58">
        <v>1</v>
      </c>
      <c r="CG25" s="57">
        <v>1534</v>
      </c>
      <c r="CH25" s="58">
        <v>55</v>
      </c>
    </row>
    <row r="26" spans="1:86" s="35" customFormat="1" ht="21" customHeight="1" x14ac:dyDescent="0.3">
      <c r="A26" s="17" t="s">
        <v>41</v>
      </c>
      <c r="B26" s="18">
        <f>T26+R26+AA26+AB26+AZ26+BI26+BM26+CB26+BU26</f>
        <v>9016</v>
      </c>
      <c r="C26" s="19">
        <f>S26+U26+V26+AC26+BA26+BH26+BJ26+BR26+BT26+CC26</f>
        <v>4631</v>
      </c>
      <c r="D26" s="20">
        <f>AN26+AR26+AV26+AW26+BK26</f>
        <v>6697</v>
      </c>
      <c r="E26" s="21">
        <f>AU26+AX26+BL26</f>
        <v>2229</v>
      </c>
      <c r="F26" s="22">
        <f>AK26+CE26+CF26</f>
        <v>1</v>
      </c>
      <c r="G26" s="23">
        <f>AS26+BB26+BN26</f>
        <v>305</v>
      </c>
      <c r="H26" s="24">
        <f>BP26</f>
        <v>0</v>
      </c>
      <c r="I26" s="25">
        <f>$I$5+AG26</f>
        <v>13697</v>
      </c>
      <c r="J26" s="130" t="s">
        <v>145</v>
      </c>
      <c r="K26" s="131" t="s">
        <v>144</v>
      </c>
      <c r="L26" s="26">
        <f>$L$5+AE26+AF26+AJ26</f>
        <v>2385</v>
      </c>
      <c r="M26" s="27">
        <f>$M$5+AM26</f>
        <v>507</v>
      </c>
      <c r="N26" s="130" t="s">
        <v>145</v>
      </c>
      <c r="O26" s="28">
        <f>W26+X26+AJ26+AQ26+AT26+BE26+BF26+BG26+BO26</f>
        <v>820</v>
      </c>
      <c r="P26" s="29">
        <f>BQ26+CG26+AI26</f>
        <v>1325</v>
      </c>
      <c r="Q26" s="30">
        <f>Y26+Z26+AH26+AL26+AY26+BC26+BD26+BS26+BX26+BY26+BZ26+CA26+CD26+CH26</f>
        <v>27</v>
      </c>
      <c r="R26" s="31">
        <v>666</v>
      </c>
      <c r="S26" s="32">
        <v>329</v>
      </c>
      <c r="T26" s="31">
        <v>6303</v>
      </c>
      <c r="U26" s="32">
        <v>4212</v>
      </c>
      <c r="V26" s="32"/>
      <c r="W26" s="33">
        <v>238</v>
      </c>
      <c r="X26" s="33">
        <v>288</v>
      </c>
      <c r="Y26" s="34"/>
      <c r="Z26" s="34"/>
      <c r="AA26" s="31">
        <v>59</v>
      </c>
      <c r="AB26" s="31"/>
      <c r="AC26" s="32"/>
      <c r="AD26" s="35">
        <v>10</v>
      </c>
      <c r="AE26" s="36"/>
      <c r="AF26" s="36"/>
      <c r="AG26" s="37"/>
      <c r="AH26" s="34"/>
      <c r="AI26" s="38"/>
      <c r="AJ26" s="36"/>
      <c r="AK26" s="39">
        <v>1</v>
      </c>
      <c r="AL26" s="34"/>
      <c r="AM26" s="40"/>
      <c r="AN26" s="41">
        <v>2</v>
      </c>
      <c r="AO26" s="35">
        <v>23</v>
      </c>
      <c r="AP26" s="35">
        <v>2</v>
      </c>
      <c r="AQ26" s="33">
        <v>45</v>
      </c>
      <c r="AR26" s="41">
        <v>5898</v>
      </c>
      <c r="AS26" s="42">
        <v>1</v>
      </c>
      <c r="AT26" s="33">
        <v>1</v>
      </c>
      <c r="AU26" s="43">
        <v>2121</v>
      </c>
      <c r="AV26" s="41">
        <v>528</v>
      </c>
      <c r="AW26" s="41">
        <v>21</v>
      </c>
      <c r="AX26" s="43">
        <v>18</v>
      </c>
      <c r="AY26" s="34">
        <v>4</v>
      </c>
      <c r="AZ26" s="31">
        <v>1834</v>
      </c>
      <c r="BA26" s="32">
        <v>4</v>
      </c>
      <c r="BB26" s="42">
        <v>304</v>
      </c>
      <c r="BC26" s="34"/>
      <c r="BD26" s="34">
        <v>23</v>
      </c>
      <c r="BE26" s="33">
        <v>1</v>
      </c>
      <c r="BF26" s="33">
        <v>226</v>
      </c>
      <c r="BG26" s="33">
        <v>21</v>
      </c>
      <c r="BH26" s="32"/>
      <c r="BI26" s="31">
        <v>154</v>
      </c>
      <c r="BJ26" s="32">
        <v>43</v>
      </c>
      <c r="BK26" s="41">
        <v>248</v>
      </c>
      <c r="BL26" s="43">
        <v>90</v>
      </c>
      <c r="BM26" s="31"/>
      <c r="BN26" s="42"/>
      <c r="BO26" s="33"/>
      <c r="BP26" s="44"/>
      <c r="BQ26" s="38">
        <v>30</v>
      </c>
      <c r="BR26" s="32"/>
      <c r="BS26" s="34"/>
      <c r="BT26" s="32">
        <v>43</v>
      </c>
      <c r="BU26" s="31"/>
      <c r="BV26" s="35">
        <v>153</v>
      </c>
      <c r="BX26" s="34"/>
      <c r="BY26" s="34"/>
      <c r="BZ26" s="34"/>
      <c r="CA26" s="34"/>
      <c r="CB26" s="31"/>
      <c r="CC26" s="32"/>
      <c r="CD26" s="34"/>
      <c r="CE26" s="39"/>
      <c r="CF26" s="39"/>
      <c r="CG26" s="38">
        <v>1295</v>
      </c>
      <c r="CH26" s="34"/>
    </row>
    <row r="27" spans="1:86" ht="21" customHeight="1" x14ac:dyDescent="0.3">
      <c r="A27" s="99" t="s">
        <v>42</v>
      </c>
      <c r="B27" s="91">
        <f>T27+R27+AA27+AB27+AZ27+BI27+BM27+CB27+BU27</f>
        <v>35580</v>
      </c>
      <c r="C27" s="92">
        <f>S27+U27+V27+AC27+BA27+BH27+BJ27+BR27+BT27+CC27</f>
        <v>72704</v>
      </c>
      <c r="D27" s="93">
        <f>AN27+AR27+AV27+AW27+BK27</f>
        <v>22763</v>
      </c>
      <c r="E27" s="94">
        <f>AU27+AX27+BL27</f>
        <v>9436</v>
      </c>
      <c r="F27" s="95">
        <f>AK27+CE27+CF27</f>
        <v>735</v>
      </c>
      <c r="G27" s="96">
        <f>AS27+BB27+BN27</f>
        <v>1242</v>
      </c>
      <c r="H27" s="97">
        <f>BP27</f>
        <v>176595</v>
      </c>
      <c r="I27" s="98">
        <f>$I$5+AG27</f>
        <v>13697</v>
      </c>
      <c r="J27" s="130" t="s">
        <v>145</v>
      </c>
      <c r="K27" s="131" t="s">
        <v>144</v>
      </c>
      <c r="L27" s="100">
        <f>$L$5+AE27+AF27+AJ27</f>
        <v>2385</v>
      </c>
      <c r="M27" s="101">
        <f>$M$5+AM27</f>
        <v>507</v>
      </c>
      <c r="N27" s="130" t="s">
        <v>145</v>
      </c>
      <c r="O27" s="102">
        <f>W27+X27+AJ27+AQ27+AT27+BE27+BF27+BG27+BO27</f>
        <v>6416</v>
      </c>
      <c r="P27" s="103">
        <f>BQ27+CG27+AI27</f>
        <v>8566</v>
      </c>
      <c r="Q27" s="104">
        <f>Y27+Z27+AH27+AL27+AY27+BC27+BD27+BS27+BX27+BY27+BZ27+CA27+CD27+CH27</f>
        <v>452</v>
      </c>
      <c r="R27" s="46">
        <v>3652</v>
      </c>
      <c r="S27" s="47">
        <v>2673</v>
      </c>
      <c r="T27" s="46">
        <v>25023</v>
      </c>
      <c r="U27" s="47">
        <v>57946</v>
      </c>
      <c r="W27" s="56">
        <v>48</v>
      </c>
      <c r="X27" s="56">
        <v>2503</v>
      </c>
      <c r="Y27" s="58">
        <v>4</v>
      </c>
      <c r="AA27" s="46">
        <v>1374</v>
      </c>
      <c r="AB27" s="46">
        <v>12</v>
      </c>
      <c r="AD27" s="45">
        <v>83</v>
      </c>
      <c r="AI27" s="57">
        <v>1986</v>
      </c>
      <c r="AL27" s="58">
        <v>26</v>
      </c>
      <c r="AN27" s="48">
        <v>1394</v>
      </c>
      <c r="AO27" s="45">
        <v>181</v>
      </c>
      <c r="AP27" s="45">
        <v>2</v>
      </c>
      <c r="AQ27" s="56">
        <v>399</v>
      </c>
      <c r="AR27" s="48">
        <v>17985</v>
      </c>
      <c r="AS27" s="51">
        <v>56</v>
      </c>
      <c r="AT27" s="56">
        <v>2</v>
      </c>
      <c r="AU27" s="49">
        <v>9304</v>
      </c>
      <c r="AV27" s="48">
        <v>3287</v>
      </c>
      <c r="AW27" s="48">
        <v>97</v>
      </c>
      <c r="AX27" s="49">
        <v>131</v>
      </c>
      <c r="AZ27" s="46">
        <v>4468</v>
      </c>
      <c r="BA27" s="47">
        <v>1034</v>
      </c>
      <c r="BB27" s="51">
        <v>1100</v>
      </c>
      <c r="BC27" s="58">
        <v>200</v>
      </c>
      <c r="BD27" s="58">
        <v>190</v>
      </c>
      <c r="BF27" s="56">
        <v>2982</v>
      </c>
      <c r="BG27" s="56">
        <v>334</v>
      </c>
      <c r="BI27" s="46">
        <v>932</v>
      </c>
      <c r="BJ27" s="47">
        <v>481</v>
      </c>
      <c r="BL27" s="49">
        <v>1</v>
      </c>
      <c r="BM27" s="46">
        <v>10</v>
      </c>
      <c r="BN27" s="51">
        <v>86</v>
      </c>
      <c r="BO27" s="56">
        <v>148</v>
      </c>
      <c r="BP27" s="52">
        <v>176595</v>
      </c>
      <c r="BQ27" s="57">
        <v>693</v>
      </c>
      <c r="BR27" s="47">
        <v>93</v>
      </c>
      <c r="BT27" s="47">
        <v>9588</v>
      </c>
      <c r="BU27" s="46">
        <v>109</v>
      </c>
      <c r="BX27" s="58">
        <v>32</v>
      </c>
      <c r="CC27" s="47">
        <v>889</v>
      </c>
      <c r="CE27" s="50">
        <v>735</v>
      </c>
      <c r="CG27" s="57">
        <v>5887</v>
      </c>
    </row>
    <row r="28" spans="1:86" s="35" customFormat="1" ht="21" customHeight="1" x14ac:dyDescent="0.3">
      <c r="A28" s="17" t="s">
        <v>43</v>
      </c>
      <c r="B28" s="18">
        <f>T28+R28+AA28+AB28+AZ28+BI28+BM28+CB28+BU28</f>
        <v>19</v>
      </c>
      <c r="C28" s="19">
        <f>S28+U28+V28+AC28+BA28+BH28+BJ28+BR28+BT28+CC28</f>
        <v>17</v>
      </c>
      <c r="D28" s="20">
        <f>AN28+AR28+AV28+AW28+BK28</f>
        <v>0</v>
      </c>
      <c r="E28" s="21">
        <f>AU28+AX28+BL28</f>
        <v>0</v>
      </c>
      <c r="F28" s="22">
        <f>AK28+CE28+CF28</f>
        <v>3800</v>
      </c>
      <c r="G28" s="23">
        <f>AS28+BB28+BN28</f>
        <v>0</v>
      </c>
      <c r="H28" s="24">
        <f>BP28</f>
        <v>0</v>
      </c>
      <c r="I28" s="25">
        <f>$I$5+AG28</f>
        <v>13697</v>
      </c>
      <c r="J28" s="130" t="s">
        <v>145</v>
      </c>
      <c r="K28" s="131" t="s">
        <v>144</v>
      </c>
      <c r="L28" s="26">
        <f>$L$5+AE28+AF28+AJ28</f>
        <v>2385</v>
      </c>
      <c r="M28" s="27">
        <f>$M$5+AM28</f>
        <v>507</v>
      </c>
      <c r="N28" s="130" t="s">
        <v>145</v>
      </c>
      <c r="O28" s="28">
        <f>W28+X28+AJ28+AQ28+AT28+BE28+BF28+BG28+BO28</f>
        <v>0</v>
      </c>
      <c r="P28" s="29">
        <f>BQ28+CG28+AI28</f>
        <v>0</v>
      </c>
      <c r="Q28" s="30">
        <f>Y28+Z28+AH28+AL28+AY28+BC28+BD28+BS28+BX28+BY28+BZ28+CA28+CD28+CH28</f>
        <v>0</v>
      </c>
      <c r="R28" s="31"/>
      <c r="S28" s="32"/>
      <c r="T28" s="31"/>
      <c r="U28" s="32">
        <v>9</v>
      </c>
      <c r="V28" s="32"/>
      <c r="W28" s="33"/>
      <c r="X28" s="33"/>
      <c r="Y28" s="34"/>
      <c r="Z28" s="34"/>
      <c r="AA28" s="31">
        <v>19</v>
      </c>
      <c r="AB28" s="31"/>
      <c r="AC28" s="32"/>
      <c r="AE28" s="36"/>
      <c r="AF28" s="36"/>
      <c r="AG28" s="37"/>
      <c r="AH28" s="34"/>
      <c r="AI28" s="38"/>
      <c r="AJ28" s="36"/>
      <c r="AK28" s="39"/>
      <c r="AL28" s="34"/>
      <c r="AM28" s="40"/>
      <c r="AN28" s="41"/>
      <c r="AQ28" s="33"/>
      <c r="AR28" s="41"/>
      <c r="AS28" s="42"/>
      <c r="AT28" s="33"/>
      <c r="AU28" s="43"/>
      <c r="AV28" s="41"/>
      <c r="AW28" s="41"/>
      <c r="AX28" s="43"/>
      <c r="AY28" s="34"/>
      <c r="AZ28" s="31"/>
      <c r="BA28" s="32"/>
      <c r="BB28" s="42"/>
      <c r="BC28" s="34"/>
      <c r="BD28" s="34"/>
      <c r="BE28" s="33"/>
      <c r="BF28" s="33"/>
      <c r="BG28" s="33"/>
      <c r="BH28" s="32"/>
      <c r="BI28" s="31"/>
      <c r="BJ28" s="32"/>
      <c r="BK28" s="41"/>
      <c r="BL28" s="43"/>
      <c r="BM28" s="31"/>
      <c r="BN28" s="42"/>
      <c r="BO28" s="33"/>
      <c r="BP28" s="44"/>
      <c r="BQ28" s="38"/>
      <c r="BR28" s="32"/>
      <c r="BS28" s="34"/>
      <c r="BT28" s="32">
        <v>8</v>
      </c>
      <c r="BU28" s="31"/>
      <c r="BX28" s="34"/>
      <c r="BY28" s="34"/>
      <c r="BZ28" s="34"/>
      <c r="CA28" s="34"/>
      <c r="CB28" s="31"/>
      <c r="CC28" s="32"/>
      <c r="CD28" s="34"/>
      <c r="CE28" s="39">
        <v>3800</v>
      </c>
      <c r="CF28" s="39"/>
      <c r="CG28" s="38"/>
      <c r="CH28" s="34"/>
    </row>
    <row r="29" spans="1:86" ht="21" customHeight="1" x14ac:dyDescent="0.3">
      <c r="A29" s="99" t="s">
        <v>44</v>
      </c>
      <c r="B29" s="91">
        <f>T29+R29+AA29+AB29+AZ29+BI29+BM29+CB29+BU29</f>
        <v>4521</v>
      </c>
      <c r="C29" s="92">
        <f>S29+U29+V29+AC29+BA29+BH29+BJ29+BR29+BT29+CC29</f>
        <v>1728</v>
      </c>
      <c r="D29" s="93">
        <f>AN29+AR29+AV29+AW29+BK29</f>
        <v>4418</v>
      </c>
      <c r="E29" s="94">
        <f>AU29+AX29+BL29</f>
        <v>1189</v>
      </c>
      <c r="F29" s="95">
        <f>AK29+CE29+CF29</f>
        <v>0</v>
      </c>
      <c r="G29" s="96">
        <f>AS29+BB29+BN29</f>
        <v>449</v>
      </c>
      <c r="H29" s="97">
        <f>BP29</f>
        <v>0</v>
      </c>
      <c r="I29" s="98">
        <f>$I$5+AG29</f>
        <v>13697</v>
      </c>
      <c r="J29" s="130" t="s">
        <v>145</v>
      </c>
      <c r="K29" s="131" t="s">
        <v>144</v>
      </c>
      <c r="L29" s="100">
        <f>$L$5+AE29+AF29+AJ29</f>
        <v>2385</v>
      </c>
      <c r="M29" s="101">
        <f>$M$5+AM29</f>
        <v>507</v>
      </c>
      <c r="N29" s="130" t="s">
        <v>145</v>
      </c>
      <c r="O29" s="102">
        <f>W29+X29+AJ29+AQ29+AT29+BE29+BF29+BG29+BO29</f>
        <v>218</v>
      </c>
      <c r="P29" s="103">
        <f>BQ29+CG29+AI29</f>
        <v>1498</v>
      </c>
      <c r="Q29" s="104">
        <f>Y29+Z29+AH29+AL29+AY29+BC29+BD29+BS29+BX29+BY29+BZ29+CA29+CD29+CH29</f>
        <v>1</v>
      </c>
      <c r="R29" s="46">
        <v>1260</v>
      </c>
      <c r="S29" s="47">
        <v>23</v>
      </c>
      <c r="T29" s="46">
        <v>2519</v>
      </c>
      <c r="U29" s="47">
        <v>1577</v>
      </c>
      <c r="W29" s="56">
        <v>14</v>
      </c>
      <c r="X29" s="56">
        <v>150</v>
      </c>
      <c r="AA29" s="46">
        <v>70</v>
      </c>
      <c r="AD29" s="45">
        <v>6</v>
      </c>
      <c r="AH29" s="58">
        <v>1</v>
      </c>
      <c r="AN29" s="48">
        <v>49</v>
      </c>
      <c r="AO29" s="45">
        <v>35</v>
      </c>
      <c r="AQ29" s="56">
        <v>5</v>
      </c>
      <c r="AR29" s="48">
        <v>3742</v>
      </c>
      <c r="AS29" s="51">
        <v>55</v>
      </c>
      <c r="AU29" s="49">
        <v>1165</v>
      </c>
      <c r="AV29" s="48">
        <v>563</v>
      </c>
      <c r="AW29" s="48">
        <v>20</v>
      </c>
      <c r="AX29" s="49">
        <v>14</v>
      </c>
      <c r="AZ29" s="46">
        <v>479</v>
      </c>
      <c r="BB29" s="51">
        <v>394</v>
      </c>
      <c r="BF29" s="56">
        <v>3</v>
      </c>
      <c r="BG29" s="56">
        <v>46</v>
      </c>
      <c r="BI29" s="46">
        <v>178</v>
      </c>
      <c r="BJ29" s="47">
        <v>64</v>
      </c>
      <c r="BK29" s="48">
        <v>44</v>
      </c>
      <c r="BL29" s="49">
        <v>10</v>
      </c>
      <c r="BM29" s="46">
        <v>15</v>
      </c>
      <c r="BQ29" s="57">
        <v>65</v>
      </c>
      <c r="BT29" s="47">
        <v>64</v>
      </c>
      <c r="BV29" s="45">
        <v>146</v>
      </c>
      <c r="CG29" s="57">
        <v>1433</v>
      </c>
    </row>
    <row r="30" spans="1:86" s="35" customFormat="1" ht="21" customHeight="1" x14ac:dyDescent="0.3">
      <c r="A30" s="17" t="s">
        <v>45</v>
      </c>
      <c r="B30" s="18">
        <f>T30+R30+AA30+AB30+AZ30+BI30+BM30+CB30+BU30</f>
        <v>4304</v>
      </c>
      <c r="C30" s="19">
        <f>S30+U30+V30+AC30+BA30+BH30+BJ30+BR30+BT30+CC30</f>
        <v>1644</v>
      </c>
      <c r="D30" s="20">
        <f>AN30+AR30+AV30+AW30+BK30</f>
        <v>1756</v>
      </c>
      <c r="E30" s="21">
        <f>AU30+AX30+BL30</f>
        <v>405</v>
      </c>
      <c r="F30" s="22">
        <f>AK30+CE30+CF30</f>
        <v>168</v>
      </c>
      <c r="G30" s="23">
        <f>AS30+BB30+BN30</f>
        <v>0</v>
      </c>
      <c r="H30" s="24">
        <f>BP30</f>
        <v>0</v>
      </c>
      <c r="I30" s="25">
        <f>$I$5+AG30</f>
        <v>13697</v>
      </c>
      <c r="J30" s="130" t="s">
        <v>145</v>
      </c>
      <c r="K30" s="131" t="s">
        <v>144</v>
      </c>
      <c r="L30" s="26">
        <f>$L$5+AE30+AF30+AJ30</f>
        <v>2385</v>
      </c>
      <c r="M30" s="27">
        <f>$M$5+AM30</f>
        <v>507</v>
      </c>
      <c r="N30" s="130" t="s">
        <v>145</v>
      </c>
      <c r="O30" s="28">
        <f>W30+X30+AJ30+AQ30+AT30+BE30+BF30+BG30+BO30</f>
        <v>72</v>
      </c>
      <c r="P30" s="29">
        <f>BQ30+CG30+AI30</f>
        <v>1109</v>
      </c>
      <c r="Q30" s="30">
        <f>Y30+Z30+AH30+AL30+AY30+BC30+BD30+BS30+BX30+BY30+BZ30+CA30+CD30+CH30</f>
        <v>3</v>
      </c>
      <c r="R30" s="31">
        <v>800</v>
      </c>
      <c r="S30" s="32">
        <v>430</v>
      </c>
      <c r="T30" s="31">
        <v>2625</v>
      </c>
      <c r="U30" s="32">
        <v>1068</v>
      </c>
      <c r="V30" s="32"/>
      <c r="W30" s="33">
        <v>2</v>
      </c>
      <c r="X30" s="33">
        <v>68</v>
      </c>
      <c r="Y30" s="34"/>
      <c r="Z30" s="34"/>
      <c r="AA30" s="31">
        <v>8</v>
      </c>
      <c r="AB30" s="31"/>
      <c r="AC30" s="32"/>
      <c r="AE30" s="36"/>
      <c r="AF30" s="36"/>
      <c r="AG30" s="37"/>
      <c r="AH30" s="34"/>
      <c r="AI30" s="38"/>
      <c r="AJ30" s="36"/>
      <c r="AK30" s="39">
        <v>1</v>
      </c>
      <c r="AL30" s="34">
        <v>3</v>
      </c>
      <c r="AM30" s="40"/>
      <c r="AN30" s="41"/>
      <c r="AO30" s="35">
        <v>13</v>
      </c>
      <c r="AP30" s="35">
        <v>2</v>
      </c>
      <c r="AQ30" s="33">
        <v>1</v>
      </c>
      <c r="AR30" s="41">
        <v>1028</v>
      </c>
      <c r="AS30" s="42"/>
      <c r="AT30" s="33"/>
      <c r="AU30" s="43">
        <v>368</v>
      </c>
      <c r="AV30" s="41">
        <v>628</v>
      </c>
      <c r="AW30" s="41"/>
      <c r="AX30" s="43">
        <v>27</v>
      </c>
      <c r="AY30" s="34"/>
      <c r="AZ30" s="31">
        <v>792</v>
      </c>
      <c r="BA30" s="32"/>
      <c r="BB30" s="42"/>
      <c r="BC30" s="34"/>
      <c r="BD30" s="34"/>
      <c r="BE30" s="33"/>
      <c r="BF30" s="33">
        <v>1</v>
      </c>
      <c r="BG30" s="33"/>
      <c r="BH30" s="32"/>
      <c r="BI30" s="31">
        <v>72</v>
      </c>
      <c r="BJ30" s="32">
        <v>29</v>
      </c>
      <c r="BK30" s="41">
        <v>100</v>
      </c>
      <c r="BL30" s="43">
        <v>10</v>
      </c>
      <c r="BM30" s="31">
        <v>7</v>
      </c>
      <c r="BN30" s="42"/>
      <c r="BO30" s="33"/>
      <c r="BP30" s="44"/>
      <c r="BQ30" s="38">
        <v>17</v>
      </c>
      <c r="BR30" s="32"/>
      <c r="BS30" s="34"/>
      <c r="BT30" s="32">
        <v>117</v>
      </c>
      <c r="BU30" s="31"/>
      <c r="BV30" s="35">
        <v>142</v>
      </c>
      <c r="BX30" s="34"/>
      <c r="BY30" s="34"/>
      <c r="BZ30" s="34"/>
      <c r="CA30" s="34"/>
      <c r="CB30" s="31"/>
      <c r="CC30" s="32"/>
      <c r="CD30" s="34"/>
      <c r="CE30" s="39">
        <v>167</v>
      </c>
      <c r="CF30" s="39"/>
      <c r="CG30" s="38">
        <v>1092</v>
      </c>
      <c r="CH30" s="34"/>
    </row>
    <row r="31" spans="1:86" ht="21" customHeight="1" x14ac:dyDescent="0.3">
      <c r="A31" s="99" t="s">
        <v>46</v>
      </c>
      <c r="B31" s="91">
        <f>T31+R31+AA31+AB31+AZ31+BI31+BM31+CB31+BU31</f>
        <v>63</v>
      </c>
      <c r="C31" s="92">
        <f>S31+U31+V31+AC31+BA31+BH31+BJ31+BR31+BT31+CC31</f>
        <v>5</v>
      </c>
      <c r="D31" s="93">
        <f>AN31+AR31+AV31+AW31+BK31</f>
        <v>9</v>
      </c>
      <c r="E31" s="94">
        <f>AU31+AX31+BL31</f>
        <v>1</v>
      </c>
      <c r="F31" s="95">
        <f>AK31+CE31+CF31</f>
        <v>4527</v>
      </c>
      <c r="G31" s="96">
        <f>AS31+BB31+BN31</f>
        <v>0</v>
      </c>
      <c r="H31" s="97">
        <f>BP31</f>
        <v>0</v>
      </c>
      <c r="I31" s="98">
        <f>$I$5+AG31</f>
        <v>13697</v>
      </c>
      <c r="J31" s="130" t="s">
        <v>145</v>
      </c>
      <c r="K31" s="131" t="s">
        <v>144</v>
      </c>
      <c r="L31" s="100">
        <f>$L$5+AE31+AF31+AJ31</f>
        <v>2385</v>
      </c>
      <c r="M31" s="101">
        <f>$M$5+AM31</f>
        <v>507</v>
      </c>
      <c r="N31" s="130" t="s">
        <v>145</v>
      </c>
      <c r="O31" s="102">
        <f>W31+X31+AJ31+AQ31+AT31+BE31+BF31+BG31+BO31</f>
        <v>2</v>
      </c>
      <c r="P31" s="103">
        <f>BQ31+CG31+AI31</f>
        <v>1</v>
      </c>
      <c r="Q31" s="104">
        <f>Y31+Z31+AH31+AL31+AY31+BC31+BD31+BS31+BX31+BY31+BZ31+CA31+CD31+CH31</f>
        <v>1</v>
      </c>
      <c r="S31" s="47">
        <v>1</v>
      </c>
      <c r="T31" s="46">
        <v>2</v>
      </c>
      <c r="U31" s="47">
        <v>4</v>
      </c>
      <c r="X31" s="56">
        <v>1</v>
      </c>
      <c r="AA31" s="46">
        <v>33</v>
      </c>
      <c r="AO31" s="45">
        <v>1</v>
      </c>
      <c r="AP31" s="45">
        <v>1</v>
      </c>
      <c r="AR31" s="48">
        <v>7</v>
      </c>
      <c r="AV31" s="48">
        <v>1</v>
      </c>
      <c r="BG31" s="56">
        <v>1</v>
      </c>
      <c r="BI31" s="46">
        <v>28</v>
      </c>
      <c r="BK31" s="48">
        <v>1</v>
      </c>
      <c r="BL31" s="49">
        <v>1</v>
      </c>
      <c r="BV31" s="45">
        <v>61</v>
      </c>
      <c r="CD31" s="58">
        <v>1</v>
      </c>
      <c r="CE31" s="50">
        <v>4526</v>
      </c>
      <c r="CF31" s="50">
        <v>1</v>
      </c>
      <c r="CG31" s="57">
        <v>1</v>
      </c>
    </row>
    <row r="32" spans="1:86" s="35" customFormat="1" ht="21" customHeight="1" x14ac:dyDescent="0.3">
      <c r="A32" s="17" t="s">
        <v>47</v>
      </c>
      <c r="B32" s="18">
        <f>T32+R32+AA32+AB32+AZ32+BI32+BM32+CB32+BU32</f>
        <v>9441</v>
      </c>
      <c r="C32" s="19">
        <f>S32+U32+V32+AC32+BA32+BH32+BJ32+BR32+BT32+CC32</f>
        <v>6396</v>
      </c>
      <c r="D32" s="20">
        <f>AN32+AR32+AV32+AW32+BK32</f>
        <v>6931</v>
      </c>
      <c r="E32" s="21">
        <f>AU32+AX32+BL32</f>
        <v>3218</v>
      </c>
      <c r="F32" s="22">
        <f>AK32+CE32+CF32</f>
        <v>1</v>
      </c>
      <c r="G32" s="23">
        <f>AS32+BB32+BN32</f>
        <v>448</v>
      </c>
      <c r="H32" s="24">
        <f>BP32</f>
        <v>10</v>
      </c>
      <c r="I32" s="25">
        <f>$I$5+AG32</f>
        <v>13697</v>
      </c>
      <c r="J32" s="130" t="s">
        <v>145</v>
      </c>
      <c r="K32" s="131" t="s">
        <v>144</v>
      </c>
      <c r="L32" s="26">
        <f>$L$5+AE32+AF32+AJ32</f>
        <v>2388</v>
      </c>
      <c r="M32" s="27">
        <f>$M$5+AM32</f>
        <v>507</v>
      </c>
      <c r="N32" s="130" t="s">
        <v>145</v>
      </c>
      <c r="O32" s="28">
        <f>W32+X32+AJ32+AQ32+AT32+BE32+BF32+BG32+BO32</f>
        <v>1048</v>
      </c>
      <c r="P32" s="29">
        <f>BQ32+CG32+AI32</f>
        <v>2399</v>
      </c>
      <c r="Q32" s="30">
        <f>Y32+Z32+AH32+AL32+AY32+BC32+BD32+BS32+BX32+BY32+BZ32+CA32+CD32+CH32</f>
        <v>216</v>
      </c>
      <c r="R32" s="31">
        <v>502</v>
      </c>
      <c r="S32" s="32">
        <v>594</v>
      </c>
      <c r="T32" s="31">
        <v>7172</v>
      </c>
      <c r="U32" s="32">
        <v>5419</v>
      </c>
      <c r="V32" s="32"/>
      <c r="W32" s="33">
        <v>11</v>
      </c>
      <c r="X32" s="33">
        <v>763</v>
      </c>
      <c r="Y32" s="34"/>
      <c r="Z32" s="34"/>
      <c r="AA32" s="31">
        <v>17</v>
      </c>
      <c r="AB32" s="31"/>
      <c r="AC32" s="32"/>
      <c r="AD32" s="35">
        <v>18</v>
      </c>
      <c r="AE32" s="36">
        <v>3</v>
      </c>
      <c r="AF32" s="36"/>
      <c r="AG32" s="37"/>
      <c r="AH32" s="34">
        <v>6</v>
      </c>
      <c r="AI32" s="38"/>
      <c r="AJ32" s="36"/>
      <c r="AK32" s="39"/>
      <c r="AL32" s="34">
        <v>3</v>
      </c>
      <c r="AM32" s="40"/>
      <c r="AN32" s="41">
        <v>102</v>
      </c>
      <c r="AO32" s="35">
        <v>24</v>
      </c>
      <c r="AP32" s="35">
        <v>289</v>
      </c>
      <c r="AQ32" s="33">
        <v>17</v>
      </c>
      <c r="AR32" s="41">
        <v>6194</v>
      </c>
      <c r="AS32" s="42">
        <v>85</v>
      </c>
      <c r="AT32" s="33"/>
      <c r="AU32" s="43">
        <v>3216</v>
      </c>
      <c r="AV32" s="41">
        <v>283</v>
      </c>
      <c r="AW32" s="41">
        <v>352</v>
      </c>
      <c r="AX32" s="43">
        <v>2</v>
      </c>
      <c r="AY32" s="34">
        <v>39</v>
      </c>
      <c r="AZ32" s="31">
        <v>1589</v>
      </c>
      <c r="BA32" s="32"/>
      <c r="BB32" s="42">
        <v>363</v>
      </c>
      <c r="BC32" s="34"/>
      <c r="BD32" s="34">
        <v>143</v>
      </c>
      <c r="BE32" s="33"/>
      <c r="BF32" s="33">
        <v>257</v>
      </c>
      <c r="BG32" s="33"/>
      <c r="BH32" s="32"/>
      <c r="BI32" s="31">
        <v>161</v>
      </c>
      <c r="BJ32" s="32">
        <v>179</v>
      </c>
      <c r="BK32" s="41"/>
      <c r="BL32" s="43"/>
      <c r="BM32" s="31"/>
      <c r="BN32" s="42"/>
      <c r="BO32" s="33"/>
      <c r="BP32" s="44">
        <v>10</v>
      </c>
      <c r="BQ32" s="38">
        <v>86</v>
      </c>
      <c r="BR32" s="32"/>
      <c r="BS32" s="34"/>
      <c r="BT32" s="32">
        <v>204</v>
      </c>
      <c r="BU32" s="31"/>
      <c r="BX32" s="34">
        <v>11</v>
      </c>
      <c r="BY32" s="34"/>
      <c r="BZ32" s="34"/>
      <c r="CA32" s="34"/>
      <c r="CB32" s="31"/>
      <c r="CC32" s="32"/>
      <c r="CD32" s="34">
        <v>13</v>
      </c>
      <c r="CE32" s="39">
        <v>1</v>
      </c>
      <c r="CF32" s="39"/>
      <c r="CG32" s="38">
        <v>2313</v>
      </c>
      <c r="CH32" s="34">
        <v>1</v>
      </c>
    </row>
    <row r="33" spans="1:86" ht="21" customHeight="1" x14ac:dyDescent="0.3">
      <c r="A33" s="99" t="s">
        <v>48</v>
      </c>
      <c r="B33" s="91">
        <f>T33+R33+AA33+AB33+AZ33+BI33+BM33+CB33+BU33</f>
        <v>2520</v>
      </c>
      <c r="C33" s="92">
        <f>S33+U33+V33+AC33+BA33+BH33+BJ33+BR33+BT33+CC33</f>
        <v>1182</v>
      </c>
      <c r="D33" s="93">
        <f>AN33+AR33+AV33+AW33+BK33</f>
        <v>2175</v>
      </c>
      <c r="E33" s="94">
        <f>AU33+AX33+BL33</f>
        <v>419</v>
      </c>
      <c r="F33" s="95">
        <f>AK33+CE33+CF33</f>
        <v>734</v>
      </c>
      <c r="G33" s="96">
        <f>AS33+BB33+BN33</f>
        <v>0</v>
      </c>
      <c r="H33" s="97">
        <f>BP33</f>
        <v>0</v>
      </c>
      <c r="I33" s="98">
        <f>$I$5+AG33</f>
        <v>13697</v>
      </c>
      <c r="J33" s="130" t="s">
        <v>145</v>
      </c>
      <c r="K33" s="131" t="s">
        <v>144</v>
      </c>
      <c r="L33" s="100">
        <f>$L$5+AE33+AF33+AJ33</f>
        <v>2385</v>
      </c>
      <c r="M33" s="101">
        <f>$M$5+AM33</f>
        <v>507</v>
      </c>
      <c r="N33" s="130" t="s">
        <v>145</v>
      </c>
      <c r="O33" s="102">
        <f>W33+X33+AJ33+AQ33+AT33+BE33+BF33+BG33+BO33</f>
        <v>223</v>
      </c>
      <c r="P33" s="103">
        <f>BQ33+CG33+AI33</f>
        <v>1520</v>
      </c>
      <c r="Q33" s="104">
        <f>Y33+Z33+AH33+AL33+AY33+BC33+BD33+BS33+BX33+BY33+BZ33+CA33+CD33+CH33</f>
        <v>74</v>
      </c>
      <c r="R33" s="46">
        <v>320</v>
      </c>
      <c r="S33" s="47">
        <v>93</v>
      </c>
      <c r="T33" s="46">
        <v>1679</v>
      </c>
      <c r="U33" s="47">
        <v>1069</v>
      </c>
      <c r="W33" s="56">
        <v>19</v>
      </c>
      <c r="X33" s="56">
        <v>193</v>
      </c>
      <c r="AA33" s="46">
        <v>285</v>
      </c>
      <c r="AI33" s="57">
        <v>6</v>
      </c>
      <c r="AO33" s="45">
        <v>1</v>
      </c>
      <c r="AQ33" s="56">
        <v>9</v>
      </c>
      <c r="AR33" s="48">
        <v>2015</v>
      </c>
      <c r="AU33" s="49">
        <v>418</v>
      </c>
      <c r="AV33" s="48">
        <v>110</v>
      </c>
      <c r="AW33" s="48">
        <v>5</v>
      </c>
      <c r="AY33" s="58">
        <v>71</v>
      </c>
      <c r="AZ33" s="46">
        <v>144</v>
      </c>
      <c r="BD33" s="58">
        <v>3</v>
      </c>
      <c r="BF33" s="56">
        <v>1</v>
      </c>
      <c r="BG33" s="56">
        <v>1</v>
      </c>
      <c r="BI33" s="46">
        <v>92</v>
      </c>
      <c r="BJ33" s="47">
        <v>6</v>
      </c>
      <c r="BK33" s="48">
        <v>45</v>
      </c>
      <c r="BL33" s="49">
        <v>1</v>
      </c>
      <c r="BQ33" s="57">
        <v>85</v>
      </c>
      <c r="BT33" s="47">
        <v>14</v>
      </c>
      <c r="BV33" s="45">
        <v>149</v>
      </c>
      <c r="CE33" s="50">
        <v>734</v>
      </c>
      <c r="CG33" s="57">
        <v>1429</v>
      </c>
    </row>
    <row r="34" spans="1:86" s="35" customFormat="1" ht="21" customHeight="1" x14ac:dyDescent="0.3">
      <c r="A34" s="17" t="s">
        <v>50</v>
      </c>
      <c r="B34" s="18">
        <f>T34+R34+AA34+AB34+AZ34+BI34+BM34+CB34+BU34</f>
        <v>10538</v>
      </c>
      <c r="C34" s="19">
        <f>S34+U34+V34+AC34+BA34+BH34+BJ34+BR34+BT34+CC34</f>
        <v>5634</v>
      </c>
      <c r="D34" s="20">
        <f>AN34+AR34+AV34+AW34+BK34</f>
        <v>11791</v>
      </c>
      <c r="E34" s="21">
        <f>AU34+AX34+BL34</f>
        <v>2896</v>
      </c>
      <c r="F34" s="22">
        <f>AK34+CE34+CF34</f>
        <v>0</v>
      </c>
      <c r="G34" s="23">
        <f>AS34+BB34+BN34</f>
        <v>264</v>
      </c>
      <c r="H34" s="24">
        <f>BP34</f>
        <v>0</v>
      </c>
      <c r="I34" s="25">
        <f>$I$5+AG34</f>
        <v>13697</v>
      </c>
      <c r="J34" s="130" t="s">
        <v>145</v>
      </c>
      <c r="K34" s="131" t="s">
        <v>144</v>
      </c>
      <c r="L34" s="26">
        <f>$L$5+AE34+AF34+AJ34</f>
        <v>2385</v>
      </c>
      <c r="M34" s="27">
        <f>$M$5+AM34</f>
        <v>507</v>
      </c>
      <c r="N34" s="130" t="s">
        <v>145</v>
      </c>
      <c r="O34" s="28">
        <f>W34+X34+AJ34+AQ34+AT34+BE34+BF34+BG34+BO34</f>
        <v>1752</v>
      </c>
      <c r="P34" s="29">
        <f>BQ34+CG34+AI34</f>
        <v>3539</v>
      </c>
      <c r="Q34" s="30">
        <f>Y34+Z34+AH34+AL34+AY34+BC34+BD34+BS34+BX34+BY34+BZ34+CA34+CD34+CH34</f>
        <v>240</v>
      </c>
      <c r="R34" s="31">
        <v>1185</v>
      </c>
      <c r="S34" s="32">
        <v>434</v>
      </c>
      <c r="T34" s="31">
        <v>8245</v>
      </c>
      <c r="U34" s="32">
        <v>4845</v>
      </c>
      <c r="V34" s="32"/>
      <c r="W34" s="33">
        <v>1</v>
      </c>
      <c r="X34" s="33">
        <v>885</v>
      </c>
      <c r="Y34" s="34"/>
      <c r="Z34" s="34"/>
      <c r="AA34" s="31">
        <v>148</v>
      </c>
      <c r="AB34" s="31"/>
      <c r="AC34" s="32"/>
      <c r="AD34" s="35">
        <v>2</v>
      </c>
      <c r="AE34" s="36"/>
      <c r="AF34" s="36"/>
      <c r="AG34" s="37"/>
      <c r="AH34" s="34">
        <v>11</v>
      </c>
      <c r="AI34" s="38">
        <v>781</v>
      </c>
      <c r="AJ34" s="36"/>
      <c r="AK34" s="39"/>
      <c r="AL34" s="34">
        <v>2</v>
      </c>
      <c r="AM34" s="40"/>
      <c r="AN34" s="41">
        <v>627</v>
      </c>
      <c r="AO34" s="35">
        <v>29</v>
      </c>
      <c r="AQ34" s="33">
        <v>53</v>
      </c>
      <c r="AR34" s="41">
        <v>9169</v>
      </c>
      <c r="AS34" s="42">
        <v>23</v>
      </c>
      <c r="AT34" s="33"/>
      <c r="AU34" s="43">
        <v>2886</v>
      </c>
      <c r="AV34" s="41">
        <v>1696</v>
      </c>
      <c r="AW34" s="41">
        <v>299</v>
      </c>
      <c r="AX34" s="43">
        <v>10</v>
      </c>
      <c r="AY34" s="34">
        <v>30</v>
      </c>
      <c r="AZ34" s="31">
        <v>595</v>
      </c>
      <c r="BA34" s="32"/>
      <c r="BB34" s="42">
        <v>223</v>
      </c>
      <c r="BC34" s="34"/>
      <c r="BD34" s="34">
        <v>31</v>
      </c>
      <c r="BE34" s="33">
        <v>31</v>
      </c>
      <c r="BF34" s="33">
        <v>760</v>
      </c>
      <c r="BG34" s="33">
        <v>22</v>
      </c>
      <c r="BH34" s="32"/>
      <c r="BI34" s="31">
        <v>365</v>
      </c>
      <c r="BJ34" s="32">
        <v>208</v>
      </c>
      <c r="BK34" s="41"/>
      <c r="BL34" s="43"/>
      <c r="BM34" s="31"/>
      <c r="BN34" s="42">
        <v>18</v>
      </c>
      <c r="BO34" s="33"/>
      <c r="BP34" s="44"/>
      <c r="BQ34" s="38">
        <v>189</v>
      </c>
      <c r="BR34" s="32">
        <v>3</v>
      </c>
      <c r="BS34" s="34"/>
      <c r="BT34" s="32">
        <v>102</v>
      </c>
      <c r="BU34" s="31"/>
      <c r="BX34" s="34">
        <v>162</v>
      </c>
      <c r="BY34" s="34"/>
      <c r="BZ34" s="34"/>
      <c r="CA34" s="34"/>
      <c r="CB34" s="31"/>
      <c r="CC34" s="32">
        <v>42</v>
      </c>
      <c r="CD34" s="34">
        <v>4</v>
      </c>
      <c r="CE34" s="39"/>
      <c r="CF34" s="39"/>
      <c r="CG34" s="38">
        <v>2569</v>
      </c>
      <c r="CH34" s="34"/>
    </row>
    <row r="35" spans="1:86" ht="21" customHeight="1" x14ac:dyDescent="0.3">
      <c r="A35" s="99" t="s">
        <v>51</v>
      </c>
      <c r="B35" s="91">
        <f>T35+R35+AA35+AB35+AZ35+BI35+BM35+CB35+BU35</f>
        <v>3851</v>
      </c>
      <c r="C35" s="92">
        <f>S35+U35+V35+AC35+BA35+BH35+BJ35+BR35+BT35+CC35</f>
        <v>2162</v>
      </c>
      <c r="D35" s="93">
        <f>AN35+AR35+AV35+AW35+BK35</f>
        <v>3819</v>
      </c>
      <c r="E35" s="94">
        <f>AU35+AX35+BL35</f>
        <v>1292</v>
      </c>
      <c r="F35" s="95">
        <f>AK35+CE35+CF35</f>
        <v>0</v>
      </c>
      <c r="G35" s="96">
        <f>AS35+BB35+BN35</f>
        <v>422</v>
      </c>
      <c r="H35" s="97">
        <f>BP35</f>
        <v>0</v>
      </c>
      <c r="I35" s="98">
        <f>$I$5+AG35</f>
        <v>13697</v>
      </c>
      <c r="J35" s="130" t="s">
        <v>145</v>
      </c>
      <c r="K35" s="131" t="s">
        <v>144</v>
      </c>
      <c r="L35" s="100">
        <f>$L$5+AE35+AF35+AJ35</f>
        <v>2385</v>
      </c>
      <c r="M35" s="101">
        <f>$M$5+AM35</f>
        <v>507</v>
      </c>
      <c r="N35" s="130" t="s">
        <v>145</v>
      </c>
      <c r="O35" s="102">
        <f>W35+X35+AJ35+AQ35+AT35+BE35+BF35+BG35+BO35</f>
        <v>179</v>
      </c>
      <c r="P35" s="103">
        <f>BQ35+CG35+AI35</f>
        <v>1990</v>
      </c>
      <c r="Q35" s="104">
        <f>Y35+Z35+AH35+AL35+AY35+BC35+BD35+BS35+BX35+BY35+BZ35+CA35+CD35+CH35</f>
        <v>90</v>
      </c>
      <c r="R35" s="46">
        <v>146</v>
      </c>
      <c r="S35" s="47">
        <v>54</v>
      </c>
      <c r="T35" s="46">
        <v>2859</v>
      </c>
      <c r="U35" s="47">
        <v>1917</v>
      </c>
      <c r="W35" s="56">
        <v>58</v>
      </c>
      <c r="X35" s="56">
        <v>103</v>
      </c>
      <c r="AA35" s="46">
        <v>67</v>
      </c>
      <c r="AD35" s="45">
        <v>1</v>
      </c>
      <c r="AI35" s="57">
        <v>12</v>
      </c>
      <c r="AN35" s="48">
        <v>224</v>
      </c>
      <c r="AO35" s="45">
        <v>15</v>
      </c>
      <c r="AQ35" s="56">
        <v>4</v>
      </c>
      <c r="AR35" s="48">
        <v>3386</v>
      </c>
      <c r="AS35" s="51">
        <v>3</v>
      </c>
      <c r="AU35" s="49">
        <v>1240</v>
      </c>
      <c r="AV35" s="48">
        <v>9</v>
      </c>
      <c r="AW35" s="48">
        <v>7</v>
      </c>
      <c r="AX35" s="49">
        <v>13</v>
      </c>
      <c r="AZ35" s="46">
        <v>475</v>
      </c>
      <c r="BB35" s="51">
        <v>418</v>
      </c>
      <c r="BD35" s="58">
        <v>88</v>
      </c>
      <c r="BF35" s="56">
        <v>12</v>
      </c>
      <c r="BG35" s="56">
        <v>2</v>
      </c>
      <c r="BH35" s="47">
        <v>1</v>
      </c>
      <c r="BI35" s="46">
        <v>304</v>
      </c>
      <c r="BJ35" s="47">
        <v>59</v>
      </c>
      <c r="BK35" s="48">
        <v>193</v>
      </c>
      <c r="BL35" s="49">
        <v>39</v>
      </c>
      <c r="BN35" s="51">
        <v>1</v>
      </c>
      <c r="BQ35" s="57">
        <v>241</v>
      </c>
      <c r="BT35" s="47">
        <v>131</v>
      </c>
      <c r="BV35" s="45">
        <v>252</v>
      </c>
      <c r="BX35" s="58">
        <v>1</v>
      </c>
      <c r="CG35" s="57">
        <v>1737</v>
      </c>
      <c r="CH35" s="58">
        <v>1</v>
      </c>
    </row>
    <row r="36" spans="1:86" s="35" customFormat="1" ht="21" customHeight="1" x14ac:dyDescent="0.3">
      <c r="A36" s="17" t="s">
        <v>52</v>
      </c>
      <c r="B36" s="18">
        <f>T36+R36+AA36+AB36+AZ36+BI36+BM36+CB36+BU36</f>
        <v>23</v>
      </c>
      <c r="C36" s="19">
        <f>S36+U36+V36+AC36+BA36+BH36+BJ36+BR36+BT36+CC36</f>
        <v>5062</v>
      </c>
      <c r="D36" s="20">
        <f>AN36+AR36+AV36+AW36+BK36</f>
        <v>0</v>
      </c>
      <c r="E36" s="21">
        <f>AU36+AX36+BL36</f>
        <v>0</v>
      </c>
      <c r="F36" s="22">
        <f>AK36+CE36+CF36</f>
        <v>0</v>
      </c>
      <c r="G36" s="23">
        <f>AS36+BB36+BN36</f>
        <v>0</v>
      </c>
      <c r="H36" s="24">
        <f>BP36</f>
        <v>0</v>
      </c>
      <c r="I36" s="25">
        <f>$I$5+AG36</f>
        <v>13697</v>
      </c>
      <c r="J36" s="130" t="s">
        <v>145</v>
      </c>
      <c r="K36" s="131" t="s">
        <v>144</v>
      </c>
      <c r="L36" s="26">
        <f>$L$5+AE36+AF36+AJ36</f>
        <v>2385</v>
      </c>
      <c r="M36" s="27">
        <f>$M$5+AM36</f>
        <v>507</v>
      </c>
      <c r="N36" s="130" t="s">
        <v>145</v>
      </c>
      <c r="O36" s="28">
        <f>W36+X36+AJ36+AQ36+AT36+BE36+BF36+BG36+BO36</f>
        <v>0</v>
      </c>
      <c r="P36" s="29">
        <f>BQ36+CG36+AI36</f>
        <v>0</v>
      </c>
      <c r="Q36" s="30">
        <f>Y36+Z36+AH36+AL36+AY36+BC36+BD36+BS36+BX36+BY36+BZ36+CA36+CD36+CH36</f>
        <v>0</v>
      </c>
      <c r="R36" s="31"/>
      <c r="S36" s="32">
        <v>1</v>
      </c>
      <c r="T36" s="31"/>
      <c r="U36" s="32"/>
      <c r="V36" s="32"/>
      <c r="W36" s="33"/>
      <c r="X36" s="33"/>
      <c r="Y36" s="34"/>
      <c r="Z36" s="34"/>
      <c r="AA36" s="31">
        <v>23</v>
      </c>
      <c r="AB36" s="31"/>
      <c r="AC36" s="32"/>
      <c r="AE36" s="36"/>
      <c r="AF36" s="36"/>
      <c r="AG36" s="37"/>
      <c r="AH36" s="34"/>
      <c r="AI36" s="38"/>
      <c r="AJ36" s="36"/>
      <c r="AK36" s="39"/>
      <c r="AL36" s="34"/>
      <c r="AM36" s="40"/>
      <c r="AN36" s="41"/>
      <c r="AQ36" s="33"/>
      <c r="AR36" s="41"/>
      <c r="AS36" s="42"/>
      <c r="AT36" s="33"/>
      <c r="AU36" s="43"/>
      <c r="AV36" s="41"/>
      <c r="AW36" s="41"/>
      <c r="AX36" s="43"/>
      <c r="AY36" s="34"/>
      <c r="AZ36" s="31"/>
      <c r="BA36" s="32"/>
      <c r="BB36" s="42"/>
      <c r="BC36" s="34"/>
      <c r="BD36" s="34"/>
      <c r="BE36" s="33"/>
      <c r="BF36" s="33"/>
      <c r="BG36" s="33"/>
      <c r="BH36" s="32"/>
      <c r="BI36" s="31"/>
      <c r="BJ36" s="32"/>
      <c r="BK36" s="41"/>
      <c r="BL36" s="43"/>
      <c r="BM36" s="31"/>
      <c r="BN36" s="42"/>
      <c r="BO36" s="33"/>
      <c r="BP36" s="44"/>
      <c r="BQ36" s="38"/>
      <c r="BR36" s="32"/>
      <c r="BS36" s="34"/>
      <c r="BT36" s="32">
        <v>5061</v>
      </c>
      <c r="BU36" s="31"/>
      <c r="BX36" s="34"/>
      <c r="BY36" s="34"/>
      <c r="BZ36" s="34"/>
      <c r="CA36" s="34"/>
      <c r="CB36" s="31"/>
      <c r="CC36" s="32"/>
      <c r="CD36" s="34"/>
      <c r="CE36" s="39"/>
      <c r="CF36" s="39"/>
      <c r="CG36" s="38"/>
      <c r="CH36" s="34"/>
    </row>
    <row r="37" spans="1:86" ht="21" customHeight="1" x14ac:dyDescent="0.3">
      <c r="A37" s="99" t="s">
        <v>53</v>
      </c>
      <c r="B37" s="91">
        <f>T37+R37+AA37+AB37+AZ37+BI37+BM37+CB37+BU37</f>
        <v>3662</v>
      </c>
      <c r="C37" s="92">
        <f>S37+U37+V37+AC37+BA37+BH37+BJ37+BR37+BT37+CC37</f>
        <v>892</v>
      </c>
      <c r="D37" s="93">
        <f>AN37+AR37+AV37+AW37+BK37</f>
        <v>1675</v>
      </c>
      <c r="E37" s="94">
        <f>AU37+AX37+BL37</f>
        <v>191</v>
      </c>
      <c r="F37" s="95">
        <f>AK37+CE37+CF37</f>
        <v>206</v>
      </c>
      <c r="G37" s="96">
        <f>AS37+BB37+BN37</f>
        <v>0</v>
      </c>
      <c r="H37" s="97">
        <f>BP37</f>
        <v>0</v>
      </c>
      <c r="I37" s="98">
        <f>$I$5+AG37</f>
        <v>13697</v>
      </c>
      <c r="J37" s="130" t="s">
        <v>145</v>
      </c>
      <c r="K37" s="131" t="s">
        <v>144</v>
      </c>
      <c r="L37" s="100">
        <f>$L$5+AE37+AF37+AJ37</f>
        <v>2385</v>
      </c>
      <c r="M37" s="101">
        <f>$M$5+AM37</f>
        <v>507</v>
      </c>
      <c r="N37" s="130" t="s">
        <v>145</v>
      </c>
      <c r="O37" s="102">
        <f>W37+X37+AJ37+AQ37+AT37+BE37+BF37+BG37+BO37</f>
        <v>1</v>
      </c>
      <c r="P37" s="103">
        <f>BQ37+CG37+AI37</f>
        <v>150</v>
      </c>
      <c r="Q37" s="104">
        <f>Y37+Z37+AH37+AL37+AY37+BC37+BD37+BS37+BX37+BY37+BZ37+CA37+CD37+CH37</f>
        <v>0</v>
      </c>
      <c r="R37" s="46">
        <v>83</v>
      </c>
      <c r="S37" s="47">
        <v>8</v>
      </c>
      <c r="T37" s="46">
        <v>3391</v>
      </c>
      <c r="U37" s="47">
        <v>884</v>
      </c>
      <c r="X37" s="56">
        <v>1</v>
      </c>
      <c r="AA37" s="46">
        <v>12</v>
      </c>
      <c r="AK37" s="50">
        <v>3</v>
      </c>
      <c r="AO37" s="45">
        <v>1</v>
      </c>
      <c r="AR37" s="48">
        <v>1555</v>
      </c>
      <c r="AU37" s="49">
        <v>191</v>
      </c>
      <c r="AV37" s="48">
        <v>84</v>
      </c>
      <c r="AW37" s="48">
        <v>32</v>
      </c>
      <c r="AZ37" s="46">
        <v>85</v>
      </c>
      <c r="BI37" s="46">
        <v>91</v>
      </c>
      <c r="BK37" s="48">
        <v>4</v>
      </c>
      <c r="BV37" s="45">
        <v>205</v>
      </c>
      <c r="CE37" s="50">
        <v>203</v>
      </c>
      <c r="CG37" s="57">
        <v>150</v>
      </c>
    </row>
    <row r="38" spans="1:86" s="35" customFormat="1" ht="21" customHeight="1" x14ac:dyDescent="0.3">
      <c r="A38" s="17" t="s">
        <v>54</v>
      </c>
      <c r="B38" s="18">
        <f>T38+R38+AA38+AB38+AZ38+BI38+BM38+CB38+BU38</f>
        <v>286</v>
      </c>
      <c r="C38" s="19">
        <f>S38+U38+V38+AC38+BA38+BH38+BJ38+BR38+BT38+CC38</f>
        <v>67</v>
      </c>
      <c r="D38" s="20">
        <f>AN38+AR38+AV38+AW38+BK38</f>
        <v>21</v>
      </c>
      <c r="E38" s="21">
        <f>AU38+AX38+BL38</f>
        <v>7</v>
      </c>
      <c r="F38" s="22">
        <f>AK38+CE38+CF38</f>
        <v>594</v>
      </c>
      <c r="G38" s="23">
        <f>AS38+BB38+BN38</f>
        <v>0</v>
      </c>
      <c r="H38" s="24">
        <f>BP38</f>
        <v>0</v>
      </c>
      <c r="I38" s="25">
        <f>$I$5+AG38</f>
        <v>13697</v>
      </c>
      <c r="J38" s="130" t="s">
        <v>145</v>
      </c>
      <c r="K38" s="131" t="s">
        <v>144</v>
      </c>
      <c r="L38" s="26">
        <f>$L$5+AE38+AF38+AJ38</f>
        <v>2385</v>
      </c>
      <c r="M38" s="27">
        <f>$M$5+AM38</f>
        <v>507</v>
      </c>
      <c r="N38" s="130" t="s">
        <v>145</v>
      </c>
      <c r="O38" s="28">
        <f>W38+X38+AJ38+AQ38+AT38+BE38+BF38+BG38+BO38</f>
        <v>0</v>
      </c>
      <c r="P38" s="29">
        <f>BQ38+CG38+AI38</f>
        <v>10</v>
      </c>
      <c r="Q38" s="30">
        <f>Y38+Z38+AH38+AL38+AY38+BC38+BD38+BS38+BX38+BY38+BZ38+CA38+CD38+CH38</f>
        <v>0</v>
      </c>
      <c r="R38" s="31">
        <v>1</v>
      </c>
      <c r="S38" s="32">
        <v>2</v>
      </c>
      <c r="T38" s="31">
        <v>147</v>
      </c>
      <c r="U38" s="32">
        <v>63</v>
      </c>
      <c r="V38" s="32"/>
      <c r="W38" s="33"/>
      <c r="X38" s="33"/>
      <c r="Y38" s="34"/>
      <c r="Z38" s="34"/>
      <c r="AA38" s="31">
        <v>84</v>
      </c>
      <c r="AB38" s="31"/>
      <c r="AC38" s="32"/>
      <c r="AE38" s="36"/>
      <c r="AF38" s="36"/>
      <c r="AG38" s="37"/>
      <c r="AH38" s="34"/>
      <c r="AI38" s="38"/>
      <c r="AJ38" s="36"/>
      <c r="AK38" s="39"/>
      <c r="AL38" s="34"/>
      <c r="AM38" s="40"/>
      <c r="AN38" s="41"/>
      <c r="AO38" s="35">
        <v>1</v>
      </c>
      <c r="AQ38" s="33"/>
      <c r="AR38" s="41">
        <v>21</v>
      </c>
      <c r="AS38" s="42"/>
      <c r="AT38" s="33"/>
      <c r="AU38" s="43">
        <v>7</v>
      </c>
      <c r="AV38" s="41"/>
      <c r="AW38" s="41"/>
      <c r="AX38" s="43"/>
      <c r="AY38" s="34"/>
      <c r="AZ38" s="31">
        <v>51</v>
      </c>
      <c r="BA38" s="32"/>
      <c r="BB38" s="42"/>
      <c r="BC38" s="34"/>
      <c r="BD38" s="34"/>
      <c r="BE38" s="33"/>
      <c r="BF38" s="33"/>
      <c r="BG38" s="33"/>
      <c r="BH38" s="32"/>
      <c r="BI38" s="31">
        <v>3</v>
      </c>
      <c r="BJ38" s="32"/>
      <c r="BK38" s="41"/>
      <c r="BL38" s="43"/>
      <c r="BM38" s="31"/>
      <c r="BN38" s="42"/>
      <c r="BO38" s="33"/>
      <c r="BP38" s="44"/>
      <c r="BQ38" s="38"/>
      <c r="BR38" s="32"/>
      <c r="BS38" s="34"/>
      <c r="BT38" s="32">
        <v>2</v>
      </c>
      <c r="BU38" s="31"/>
      <c r="BV38" s="35">
        <v>56</v>
      </c>
      <c r="BX38" s="34"/>
      <c r="BY38" s="34"/>
      <c r="BZ38" s="34"/>
      <c r="CA38" s="34"/>
      <c r="CB38" s="31"/>
      <c r="CC38" s="32"/>
      <c r="CD38" s="34"/>
      <c r="CE38" s="39">
        <v>594</v>
      </c>
      <c r="CF38" s="39"/>
      <c r="CG38" s="38">
        <v>10</v>
      </c>
      <c r="CH38" s="34"/>
    </row>
    <row r="39" spans="1:86" ht="21" customHeight="1" x14ac:dyDescent="0.3">
      <c r="A39" s="99" t="s">
        <v>55</v>
      </c>
      <c r="B39" s="91">
        <f>T39+R39+AA39+AB39+AZ39+BI39+BM39+CB39+BU39</f>
        <v>955</v>
      </c>
      <c r="C39" s="92">
        <f>S39+U39+V39+AC39+BA39+BH39+BJ39+BR39+BT39+CC39</f>
        <v>33</v>
      </c>
      <c r="D39" s="93">
        <f>AN39+AR39+AV39+AW39+BK39</f>
        <v>348</v>
      </c>
      <c r="E39" s="94">
        <f>AU39+AX39+BL39</f>
        <v>24</v>
      </c>
      <c r="F39" s="95">
        <f>AK39+CE39+CF39</f>
        <v>1197</v>
      </c>
      <c r="G39" s="96">
        <f>AS39+BB39+BN39</f>
        <v>0</v>
      </c>
      <c r="H39" s="97">
        <f>BP39</f>
        <v>0</v>
      </c>
      <c r="I39" s="98">
        <f>$I$5+AG39</f>
        <v>13697</v>
      </c>
      <c r="J39" s="130" t="s">
        <v>145</v>
      </c>
      <c r="K39" s="131" t="s">
        <v>144</v>
      </c>
      <c r="L39" s="100">
        <f>$L$5+AE39+AF39+AJ39</f>
        <v>2386</v>
      </c>
      <c r="M39" s="101">
        <f>$M$5+AM39</f>
        <v>507</v>
      </c>
      <c r="N39" s="130" t="s">
        <v>145</v>
      </c>
      <c r="O39" s="102">
        <f>W39+X39+AJ39+AQ39+AT39+BE39+BF39+BG39+BO39</f>
        <v>8</v>
      </c>
      <c r="P39" s="103">
        <f>BQ39+CG39+AI39</f>
        <v>0</v>
      </c>
      <c r="Q39" s="104">
        <f>Y39+Z39+AH39+AL39+AY39+BC39+BD39+BS39+BX39+BY39+BZ39+CA39+CD39+CH39</f>
        <v>0</v>
      </c>
      <c r="R39" s="46">
        <v>414</v>
      </c>
      <c r="S39" s="47">
        <v>8</v>
      </c>
      <c r="T39" s="46">
        <v>422</v>
      </c>
      <c r="U39" s="47">
        <v>25</v>
      </c>
      <c r="X39" s="56">
        <v>8</v>
      </c>
      <c r="AA39" s="46">
        <v>55</v>
      </c>
      <c r="AF39" s="54">
        <v>1</v>
      </c>
      <c r="AN39" s="48">
        <v>2</v>
      </c>
      <c r="AO39" s="45">
        <v>1</v>
      </c>
      <c r="AR39" s="48">
        <v>291</v>
      </c>
      <c r="AU39" s="49">
        <v>24</v>
      </c>
      <c r="AV39" s="48">
        <v>44</v>
      </c>
      <c r="AW39" s="48">
        <v>1</v>
      </c>
      <c r="AZ39" s="46">
        <v>9</v>
      </c>
      <c r="BI39" s="46">
        <v>45</v>
      </c>
      <c r="BK39" s="48">
        <v>10</v>
      </c>
      <c r="BM39" s="46">
        <v>10</v>
      </c>
      <c r="BV39" s="45">
        <v>233</v>
      </c>
      <c r="CE39" s="50">
        <v>1197</v>
      </c>
    </row>
    <row r="40" spans="1:86" s="35" customFormat="1" ht="21" customHeight="1" x14ac:dyDescent="0.3">
      <c r="A40" s="17" t="s">
        <v>56</v>
      </c>
      <c r="B40" s="18">
        <f>T40+R40+AA40+AB40+AZ40+BI40+BM40+CB40+BU40</f>
        <v>3036</v>
      </c>
      <c r="C40" s="19">
        <f>S40+U40+V40+AC40+BA40+BH40+BJ40+BR40+BT40+CC40</f>
        <v>3888</v>
      </c>
      <c r="D40" s="20">
        <f>AN40+AR40+AV40+AW40+BK40</f>
        <v>3029</v>
      </c>
      <c r="E40" s="21">
        <f>AU40+AX40+BL40</f>
        <v>736</v>
      </c>
      <c r="F40" s="22">
        <f>AK40+CE40+CF40</f>
        <v>0</v>
      </c>
      <c r="G40" s="23">
        <f>AS40+BB40+BN40</f>
        <v>88</v>
      </c>
      <c r="H40" s="24">
        <f>BP40</f>
        <v>0</v>
      </c>
      <c r="I40" s="25">
        <f>$I$5+AG40</f>
        <v>13697</v>
      </c>
      <c r="J40" s="130" t="s">
        <v>145</v>
      </c>
      <c r="K40" s="131" t="s">
        <v>144</v>
      </c>
      <c r="L40" s="26">
        <f>$L$5+AE40+AF40+AJ40</f>
        <v>2385</v>
      </c>
      <c r="M40" s="27">
        <f>$M$5+AM40</f>
        <v>507</v>
      </c>
      <c r="N40" s="130" t="s">
        <v>145</v>
      </c>
      <c r="O40" s="28">
        <f>W40+X40+AJ40+AQ40+AT40+BE40+BF40+BG40+BO40</f>
        <v>359</v>
      </c>
      <c r="P40" s="29">
        <f>BQ40+CG40+AI40</f>
        <v>1250</v>
      </c>
      <c r="Q40" s="30">
        <f>Y40+Z40+AH40+AL40+AY40+BC40+BD40+BS40+BX40+BY40+BZ40+CA40+CD40+CH40</f>
        <v>27</v>
      </c>
      <c r="R40" s="31">
        <v>15</v>
      </c>
      <c r="S40" s="32">
        <v>591</v>
      </c>
      <c r="T40" s="31">
        <v>2462</v>
      </c>
      <c r="U40" s="32">
        <v>2993</v>
      </c>
      <c r="V40" s="32"/>
      <c r="W40" s="33">
        <v>8</v>
      </c>
      <c r="X40" s="33">
        <v>238</v>
      </c>
      <c r="Y40" s="34"/>
      <c r="Z40" s="34"/>
      <c r="AA40" s="31">
        <v>185</v>
      </c>
      <c r="AB40" s="31"/>
      <c r="AC40" s="32"/>
      <c r="AD40" s="35">
        <v>6</v>
      </c>
      <c r="AE40" s="36"/>
      <c r="AF40" s="36"/>
      <c r="AG40" s="37"/>
      <c r="AH40" s="34">
        <v>4</v>
      </c>
      <c r="AI40" s="38">
        <v>155</v>
      </c>
      <c r="AJ40" s="36"/>
      <c r="AK40" s="39"/>
      <c r="AL40" s="34"/>
      <c r="AM40" s="40"/>
      <c r="AN40" s="41">
        <v>1</v>
      </c>
      <c r="AO40" s="35">
        <v>1</v>
      </c>
      <c r="AQ40" s="33">
        <v>60</v>
      </c>
      <c r="AR40" s="41">
        <v>2507</v>
      </c>
      <c r="AS40" s="42"/>
      <c r="AT40" s="33">
        <v>18</v>
      </c>
      <c r="AU40" s="43">
        <v>726</v>
      </c>
      <c r="AV40" s="41">
        <v>315</v>
      </c>
      <c r="AW40" s="41">
        <v>62</v>
      </c>
      <c r="AX40" s="43"/>
      <c r="AY40" s="34">
        <v>4</v>
      </c>
      <c r="AZ40" s="31">
        <v>175</v>
      </c>
      <c r="BA40" s="32">
        <v>1</v>
      </c>
      <c r="BB40" s="42">
        <v>88</v>
      </c>
      <c r="BC40" s="34"/>
      <c r="BD40" s="34">
        <v>19</v>
      </c>
      <c r="BE40" s="33"/>
      <c r="BF40" s="33">
        <v>16</v>
      </c>
      <c r="BG40" s="33">
        <v>19</v>
      </c>
      <c r="BH40" s="32"/>
      <c r="BI40" s="31">
        <v>195</v>
      </c>
      <c r="BJ40" s="32">
        <v>99</v>
      </c>
      <c r="BK40" s="41">
        <v>144</v>
      </c>
      <c r="BL40" s="43">
        <v>10</v>
      </c>
      <c r="BM40" s="31">
        <v>4</v>
      </c>
      <c r="BN40" s="42"/>
      <c r="BO40" s="33"/>
      <c r="BP40" s="44"/>
      <c r="BQ40" s="38">
        <v>67</v>
      </c>
      <c r="BR40" s="32"/>
      <c r="BS40" s="34"/>
      <c r="BT40" s="32">
        <v>204</v>
      </c>
      <c r="BU40" s="31"/>
      <c r="BV40" s="35">
        <v>1</v>
      </c>
      <c r="BX40" s="34"/>
      <c r="BY40" s="34"/>
      <c r="BZ40" s="34"/>
      <c r="CA40" s="34"/>
      <c r="CB40" s="31"/>
      <c r="CC40" s="32"/>
      <c r="CD40" s="34"/>
      <c r="CE40" s="39"/>
      <c r="CF40" s="39"/>
      <c r="CG40" s="38">
        <v>1028</v>
      </c>
      <c r="CH40" s="34"/>
    </row>
    <row r="41" spans="1:86" ht="21" customHeight="1" x14ac:dyDescent="0.3">
      <c r="A41" s="99" t="s">
        <v>59</v>
      </c>
      <c r="B41" s="91">
        <f>T41+R41+AA41+AB41+AZ41+BI41+BM41+CB41+BU41</f>
        <v>3287</v>
      </c>
      <c r="C41" s="92">
        <f>S41+U41+V41+AC41+BA41+BH41+BJ41+BR41+BT41+CC41</f>
        <v>1687</v>
      </c>
      <c r="D41" s="93">
        <f>AN41+AR41+AV41+AW41+BK41</f>
        <v>2498</v>
      </c>
      <c r="E41" s="94">
        <f>AU41+AX41+BL41</f>
        <v>956</v>
      </c>
      <c r="F41" s="95">
        <f>AK41+CE41+CF41</f>
        <v>2</v>
      </c>
      <c r="G41" s="96">
        <f>AS41+BB41+BN41</f>
        <v>8</v>
      </c>
      <c r="H41" s="97">
        <f>BP41</f>
        <v>0</v>
      </c>
      <c r="I41" s="98">
        <f>$I$5+AG41</f>
        <v>13697</v>
      </c>
      <c r="J41" s="130" t="s">
        <v>145</v>
      </c>
      <c r="K41" s="131" t="s">
        <v>144</v>
      </c>
      <c r="L41" s="100">
        <f>$L$5+AE41+AF41+AJ41</f>
        <v>2385</v>
      </c>
      <c r="M41" s="101">
        <f>$M$5+AM41</f>
        <v>507</v>
      </c>
      <c r="N41" s="130" t="s">
        <v>145</v>
      </c>
      <c r="O41" s="102">
        <f>W41+X41+AJ41+AQ41+AT41+BE41+BF41+BG41+BO41</f>
        <v>539</v>
      </c>
      <c r="P41" s="103">
        <f>BQ41+CG41+AI41</f>
        <v>1064</v>
      </c>
      <c r="Q41" s="104">
        <f>Y41+Z41+AH41+AL41+AY41+BC41+BD41+BS41+BX41+BY41+BZ41+CA41+CD41+CH41</f>
        <v>17</v>
      </c>
      <c r="R41" s="46">
        <v>799</v>
      </c>
      <c r="S41" s="47">
        <v>20</v>
      </c>
      <c r="T41" s="46">
        <v>2096</v>
      </c>
      <c r="U41" s="47">
        <v>1623</v>
      </c>
      <c r="W41" s="56">
        <v>11</v>
      </c>
      <c r="X41" s="56">
        <v>255</v>
      </c>
      <c r="AA41" s="46">
        <v>45</v>
      </c>
      <c r="AI41" s="57">
        <v>3</v>
      </c>
      <c r="AK41" s="50">
        <v>1</v>
      </c>
      <c r="AN41" s="48">
        <v>2</v>
      </c>
      <c r="AO41" s="45">
        <v>1</v>
      </c>
      <c r="AQ41" s="56">
        <v>1</v>
      </c>
      <c r="AR41" s="48">
        <v>1605</v>
      </c>
      <c r="AS41" s="51">
        <v>1</v>
      </c>
      <c r="AT41" s="56">
        <v>1</v>
      </c>
      <c r="AU41" s="49">
        <v>884</v>
      </c>
      <c r="AV41" s="48">
        <v>756</v>
      </c>
      <c r="AW41" s="48">
        <v>1</v>
      </c>
      <c r="AZ41" s="46">
        <v>168</v>
      </c>
      <c r="BB41" s="51">
        <v>7</v>
      </c>
      <c r="BD41" s="58">
        <v>13</v>
      </c>
      <c r="BF41" s="56">
        <v>233</v>
      </c>
      <c r="BG41" s="56">
        <v>35</v>
      </c>
      <c r="BI41" s="46">
        <v>174</v>
      </c>
      <c r="BJ41" s="47">
        <v>25</v>
      </c>
      <c r="BK41" s="48">
        <v>134</v>
      </c>
      <c r="BL41" s="49">
        <v>72</v>
      </c>
      <c r="BM41" s="46">
        <v>5</v>
      </c>
      <c r="BO41" s="56">
        <v>3</v>
      </c>
      <c r="BQ41" s="57">
        <v>76</v>
      </c>
      <c r="BT41" s="47">
        <v>19</v>
      </c>
      <c r="BV41" s="45">
        <v>161</v>
      </c>
      <c r="CD41" s="58">
        <v>4</v>
      </c>
      <c r="CF41" s="50">
        <v>1</v>
      </c>
      <c r="CG41" s="57">
        <v>985</v>
      </c>
    </row>
    <row r="42" spans="1:86" s="35" customFormat="1" ht="21" customHeight="1" x14ac:dyDescent="0.3">
      <c r="A42" s="17" t="s">
        <v>60</v>
      </c>
      <c r="B42" s="18">
        <f>T42+R42+AA42+AB42+AZ42+BI42+BM42+CB42+BU42</f>
        <v>5601</v>
      </c>
      <c r="C42" s="19">
        <f>S42+U42+V42+AC42+BA42+BH42+BJ42+BR42+BT42+CC42</f>
        <v>2921</v>
      </c>
      <c r="D42" s="20">
        <f>AN42+AR42+AV42+AW42+BK42</f>
        <v>3690</v>
      </c>
      <c r="E42" s="21">
        <f>AU42+AX42+BL42</f>
        <v>1603</v>
      </c>
      <c r="F42" s="22">
        <f>AK42+CE42+CF42</f>
        <v>6</v>
      </c>
      <c r="G42" s="23">
        <f>AS42+BB42+BN42</f>
        <v>0</v>
      </c>
      <c r="H42" s="24">
        <f>BP42</f>
        <v>0</v>
      </c>
      <c r="I42" s="25">
        <f>$I$5+AG42</f>
        <v>13697</v>
      </c>
      <c r="J42" s="130" t="s">
        <v>145</v>
      </c>
      <c r="K42" s="131" t="s">
        <v>144</v>
      </c>
      <c r="L42" s="26">
        <f>$L$5+AE42+AF42+AJ42</f>
        <v>2385</v>
      </c>
      <c r="M42" s="27">
        <f>$M$5+AM42</f>
        <v>507</v>
      </c>
      <c r="N42" s="130" t="s">
        <v>145</v>
      </c>
      <c r="O42" s="28">
        <f>W42+X42+AJ42+AQ42+AT42+BE42+BF42+BG42+BO42</f>
        <v>259</v>
      </c>
      <c r="P42" s="29">
        <f>BQ42+CG42+AI42</f>
        <v>473</v>
      </c>
      <c r="Q42" s="30">
        <f>Y42+Z42+AH42+AL42+AY42+BC42+BD42+BS42+BX42+BY42+BZ42+CA42+CD42+CH42</f>
        <v>241</v>
      </c>
      <c r="R42" s="31">
        <v>883</v>
      </c>
      <c r="S42" s="32">
        <v>112</v>
      </c>
      <c r="T42" s="31">
        <v>3269</v>
      </c>
      <c r="U42" s="32">
        <v>2756</v>
      </c>
      <c r="V42" s="32"/>
      <c r="W42" s="33">
        <v>21</v>
      </c>
      <c r="X42" s="33">
        <v>85</v>
      </c>
      <c r="Y42" s="34"/>
      <c r="Z42" s="34"/>
      <c r="AA42" s="31">
        <v>31</v>
      </c>
      <c r="AB42" s="31"/>
      <c r="AC42" s="32"/>
      <c r="AD42" s="35">
        <v>6</v>
      </c>
      <c r="AE42" s="36"/>
      <c r="AF42" s="36"/>
      <c r="AG42" s="37"/>
      <c r="AH42" s="34">
        <v>2</v>
      </c>
      <c r="AI42" s="38"/>
      <c r="AJ42" s="36"/>
      <c r="AK42" s="39">
        <v>6</v>
      </c>
      <c r="AL42" s="34">
        <v>25</v>
      </c>
      <c r="AM42" s="40"/>
      <c r="AN42" s="41"/>
      <c r="AO42" s="35">
        <v>1</v>
      </c>
      <c r="AP42" s="35">
        <v>2</v>
      </c>
      <c r="AQ42" s="33">
        <v>2</v>
      </c>
      <c r="AR42" s="41">
        <v>3268</v>
      </c>
      <c r="AS42" s="42"/>
      <c r="AT42" s="33"/>
      <c r="AU42" s="43">
        <v>1602</v>
      </c>
      <c r="AV42" s="41">
        <v>83</v>
      </c>
      <c r="AW42" s="41">
        <v>339</v>
      </c>
      <c r="AX42" s="43">
        <v>1</v>
      </c>
      <c r="AY42" s="34">
        <v>97</v>
      </c>
      <c r="AZ42" s="31">
        <v>1295</v>
      </c>
      <c r="BA42" s="32"/>
      <c r="BB42" s="42"/>
      <c r="BC42" s="34"/>
      <c r="BD42" s="34">
        <v>52</v>
      </c>
      <c r="BE42" s="33"/>
      <c r="BF42" s="33">
        <v>140</v>
      </c>
      <c r="BG42" s="33">
        <v>11</v>
      </c>
      <c r="BH42" s="32"/>
      <c r="BI42" s="31">
        <v>123</v>
      </c>
      <c r="BJ42" s="32">
        <v>49</v>
      </c>
      <c r="BK42" s="41"/>
      <c r="BL42" s="43"/>
      <c r="BM42" s="31"/>
      <c r="BN42" s="42"/>
      <c r="BO42" s="33"/>
      <c r="BP42" s="44"/>
      <c r="BQ42" s="38">
        <v>12</v>
      </c>
      <c r="BR42" s="32"/>
      <c r="BS42" s="34"/>
      <c r="BT42" s="32">
        <v>4</v>
      </c>
      <c r="BU42" s="31"/>
      <c r="BV42" s="35">
        <v>156</v>
      </c>
      <c r="BX42" s="34">
        <v>11</v>
      </c>
      <c r="BY42" s="34"/>
      <c r="BZ42" s="34"/>
      <c r="CA42" s="34"/>
      <c r="CB42" s="31"/>
      <c r="CC42" s="32"/>
      <c r="CD42" s="34">
        <v>54</v>
      </c>
      <c r="CE42" s="39"/>
      <c r="CF42" s="39"/>
      <c r="CG42" s="38">
        <v>461</v>
      </c>
      <c r="CH42" s="34"/>
    </row>
    <row r="43" spans="1:86" ht="21" customHeight="1" x14ac:dyDescent="0.3">
      <c r="A43" s="99" t="s">
        <v>61</v>
      </c>
      <c r="B43" s="91">
        <f>T43+R43+AA43+AB43+AZ43+BI43+BM43+CB43+BU43</f>
        <v>3795</v>
      </c>
      <c r="C43" s="92">
        <f>S43+U43+V43+AC43+BA43+BH43+BJ43+BR43+BT43+CC43</f>
        <v>1541</v>
      </c>
      <c r="D43" s="93">
        <f>AN43+AR43+AV43+AW43+BK43</f>
        <v>3938</v>
      </c>
      <c r="E43" s="94">
        <f>AU43+AX43+BL43</f>
        <v>1580</v>
      </c>
      <c r="F43" s="95">
        <f>AK43+CE43+CF43</f>
        <v>8</v>
      </c>
      <c r="G43" s="96">
        <f>AS43+BB43+BN43</f>
        <v>2</v>
      </c>
      <c r="H43" s="97">
        <f>BP43</f>
        <v>0</v>
      </c>
      <c r="I43" s="98">
        <f>$I$5+AG43</f>
        <v>13697</v>
      </c>
      <c r="J43" s="130" t="s">
        <v>145</v>
      </c>
      <c r="K43" s="131" t="s">
        <v>144</v>
      </c>
      <c r="L43" s="100">
        <f>$L$5+AE43+AF43+AJ43</f>
        <v>2385</v>
      </c>
      <c r="M43" s="101">
        <f>$M$5+AM43</f>
        <v>507</v>
      </c>
      <c r="N43" s="130" t="s">
        <v>145</v>
      </c>
      <c r="O43" s="102">
        <f>W43+X43+AJ43+AQ43+AT43+BE43+BF43+BG43+BO43</f>
        <v>96</v>
      </c>
      <c r="P43" s="103">
        <f>BQ43+CG43+AI43</f>
        <v>701</v>
      </c>
      <c r="Q43" s="104">
        <f>Y43+Z43+AH43+AL43+AY43+BC43+BD43+BS43+BX43+BY43+BZ43+CA43+CD43+CH43</f>
        <v>34</v>
      </c>
      <c r="R43" s="46">
        <v>378</v>
      </c>
      <c r="S43" s="47">
        <v>101</v>
      </c>
      <c r="T43" s="46">
        <v>2960</v>
      </c>
      <c r="U43" s="47">
        <v>1280</v>
      </c>
      <c r="W43" s="56">
        <v>2</v>
      </c>
      <c r="X43" s="56">
        <v>10</v>
      </c>
      <c r="AA43" s="46">
        <v>75</v>
      </c>
      <c r="AH43" s="58">
        <v>1</v>
      </c>
      <c r="AI43" s="57">
        <v>15</v>
      </c>
      <c r="AK43" s="50">
        <v>4</v>
      </c>
      <c r="AN43" s="48">
        <v>78</v>
      </c>
      <c r="AO43" s="45">
        <v>1</v>
      </c>
      <c r="AP43" s="45">
        <v>1</v>
      </c>
      <c r="AQ43" s="56">
        <v>5</v>
      </c>
      <c r="AR43" s="48">
        <v>3293</v>
      </c>
      <c r="AS43" s="51">
        <v>1</v>
      </c>
      <c r="AU43" s="49">
        <v>1552</v>
      </c>
      <c r="AV43" s="48">
        <v>516</v>
      </c>
      <c r="AW43" s="48">
        <v>17</v>
      </c>
      <c r="AY43" s="58">
        <v>23</v>
      </c>
      <c r="AZ43" s="46">
        <v>129</v>
      </c>
      <c r="BB43" s="51">
        <v>1</v>
      </c>
      <c r="BD43" s="58">
        <v>5</v>
      </c>
      <c r="BF43" s="56">
        <v>79</v>
      </c>
      <c r="BI43" s="46">
        <v>247</v>
      </c>
      <c r="BJ43" s="47">
        <v>2</v>
      </c>
      <c r="BK43" s="48">
        <v>34</v>
      </c>
      <c r="BL43" s="49">
        <v>28</v>
      </c>
      <c r="BM43" s="46">
        <v>6</v>
      </c>
      <c r="BQ43" s="57">
        <v>4</v>
      </c>
      <c r="BT43" s="47">
        <v>154</v>
      </c>
      <c r="BV43" s="45">
        <v>154</v>
      </c>
      <c r="BX43" s="58">
        <v>3</v>
      </c>
      <c r="CC43" s="47">
        <v>4</v>
      </c>
      <c r="CD43" s="58">
        <v>2</v>
      </c>
      <c r="CE43" s="50">
        <v>4</v>
      </c>
      <c r="CG43" s="57">
        <v>682</v>
      </c>
    </row>
    <row r="44" spans="1:86" s="35" customFormat="1" ht="21" customHeight="1" x14ac:dyDescent="0.3">
      <c r="A44" s="17" t="s">
        <v>62</v>
      </c>
      <c r="B44" s="18">
        <f>T44+R44+AA44+AB44+AZ44+BI44+BM44+CB44+BU44</f>
        <v>4209</v>
      </c>
      <c r="C44" s="19">
        <f>S44+U44+V44+AC44+BA44+BH44+BJ44+BR44+BT44+CC44</f>
        <v>5636</v>
      </c>
      <c r="D44" s="20">
        <f>AN44+AR44+AV44+AW44+BK44</f>
        <v>3489</v>
      </c>
      <c r="E44" s="21">
        <f>AU44+AX44+BL44</f>
        <v>1513</v>
      </c>
      <c r="F44" s="22">
        <f>AK44+CE44+CF44</f>
        <v>1</v>
      </c>
      <c r="G44" s="23">
        <f>AS44+BB44+BN44</f>
        <v>125</v>
      </c>
      <c r="H44" s="24">
        <f>BP44</f>
        <v>0</v>
      </c>
      <c r="I44" s="25">
        <f>$I$5+AG44</f>
        <v>13697</v>
      </c>
      <c r="J44" s="130" t="s">
        <v>145</v>
      </c>
      <c r="K44" s="131" t="s">
        <v>144</v>
      </c>
      <c r="L44" s="26">
        <f>$L$5+AE44+AF44+AJ44</f>
        <v>2385</v>
      </c>
      <c r="M44" s="27">
        <f>$M$5+AM44</f>
        <v>507</v>
      </c>
      <c r="N44" s="130" t="s">
        <v>145</v>
      </c>
      <c r="O44" s="28">
        <f>W44+X44+AJ44+AQ44+AT44+BE44+BF44+BG44+BO44</f>
        <v>552</v>
      </c>
      <c r="P44" s="29">
        <f>BQ44+CG44+AI44</f>
        <v>1234</v>
      </c>
      <c r="Q44" s="30">
        <f>Y44+Z44+AH44+AL44+AY44+BC44+BD44+BS44+BX44+BY44+BZ44+CA44+CD44+CH44</f>
        <v>10</v>
      </c>
      <c r="R44" s="31">
        <v>1316</v>
      </c>
      <c r="S44" s="32">
        <v>1187</v>
      </c>
      <c r="T44" s="31">
        <v>2316</v>
      </c>
      <c r="U44" s="32">
        <v>4241</v>
      </c>
      <c r="V44" s="32"/>
      <c r="W44" s="33">
        <v>231</v>
      </c>
      <c r="X44" s="33">
        <v>101</v>
      </c>
      <c r="Y44" s="34"/>
      <c r="Z44" s="34">
        <v>5</v>
      </c>
      <c r="AA44" s="31">
        <v>10</v>
      </c>
      <c r="AB44" s="31"/>
      <c r="AC44" s="32"/>
      <c r="AE44" s="36"/>
      <c r="AF44" s="36"/>
      <c r="AG44" s="37"/>
      <c r="AH44" s="34"/>
      <c r="AI44" s="38"/>
      <c r="AJ44" s="36"/>
      <c r="AK44" s="39"/>
      <c r="AL44" s="34"/>
      <c r="AM44" s="40"/>
      <c r="AN44" s="41">
        <v>27</v>
      </c>
      <c r="AO44" s="35">
        <v>30</v>
      </c>
      <c r="AQ44" s="33">
        <v>5</v>
      </c>
      <c r="AR44" s="41">
        <v>2645</v>
      </c>
      <c r="AS44" s="42">
        <v>3</v>
      </c>
      <c r="AT44" s="33"/>
      <c r="AU44" s="43">
        <v>1435</v>
      </c>
      <c r="AV44" s="41">
        <v>544</v>
      </c>
      <c r="AW44" s="41">
        <v>59</v>
      </c>
      <c r="AX44" s="43">
        <v>69</v>
      </c>
      <c r="AY44" s="34"/>
      <c r="AZ44" s="31">
        <v>307</v>
      </c>
      <c r="BA44" s="32"/>
      <c r="BB44" s="42">
        <v>119</v>
      </c>
      <c r="BC44" s="34"/>
      <c r="BD44" s="34">
        <v>5</v>
      </c>
      <c r="BE44" s="33">
        <v>10</v>
      </c>
      <c r="BF44" s="33">
        <v>177</v>
      </c>
      <c r="BG44" s="33">
        <v>23</v>
      </c>
      <c r="BH44" s="32"/>
      <c r="BI44" s="31">
        <v>245</v>
      </c>
      <c r="BJ44" s="32">
        <v>54</v>
      </c>
      <c r="BK44" s="41">
        <v>214</v>
      </c>
      <c r="BL44" s="43">
        <v>9</v>
      </c>
      <c r="BM44" s="31">
        <v>15</v>
      </c>
      <c r="BN44" s="42">
        <v>3</v>
      </c>
      <c r="BO44" s="33">
        <v>5</v>
      </c>
      <c r="BP44" s="44"/>
      <c r="BQ44" s="38">
        <v>158</v>
      </c>
      <c r="BR44" s="32"/>
      <c r="BS44" s="34"/>
      <c r="BT44" s="32">
        <v>154</v>
      </c>
      <c r="BU44" s="31"/>
      <c r="BV44" s="35">
        <v>154</v>
      </c>
      <c r="BX44" s="34"/>
      <c r="BY44" s="34"/>
      <c r="BZ44" s="34"/>
      <c r="CA44" s="34"/>
      <c r="CB44" s="31"/>
      <c r="CC44" s="32"/>
      <c r="CD44" s="34"/>
      <c r="CE44" s="39">
        <v>1</v>
      </c>
      <c r="CF44" s="39"/>
      <c r="CG44" s="38">
        <v>1076</v>
      </c>
      <c r="CH44" s="34"/>
    </row>
    <row r="45" spans="1:86" ht="21" customHeight="1" x14ac:dyDescent="0.3">
      <c r="A45" s="99" t="s">
        <v>63</v>
      </c>
      <c r="B45" s="91">
        <f>T45+R45+AA45+AB45+AZ45+BI45+BM45+CB45+BU45</f>
        <v>374</v>
      </c>
      <c r="C45" s="92">
        <f>S45+U45+V45+AC45+BA45+BH45+BJ45+BR45+BT45+CC45</f>
        <v>2</v>
      </c>
      <c r="D45" s="93">
        <f>AN45+AR45+AV45+AW45+BK45</f>
        <v>18</v>
      </c>
      <c r="E45" s="94">
        <f>AU45+AX45+BL45</f>
        <v>1</v>
      </c>
      <c r="F45" s="95">
        <f>AK45+CE45+CF45</f>
        <v>2812</v>
      </c>
      <c r="G45" s="96">
        <f>AS45+BB45+BN45</f>
        <v>0</v>
      </c>
      <c r="H45" s="97">
        <f>BP45</f>
        <v>0</v>
      </c>
      <c r="I45" s="98">
        <f>$I$5+AG45</f>
        <v>13697</v>
      </c>
      <c r="J45" s="130" t="s">
        <v>145</v>
      </c>
      <c r="K45" s="131" t="s">
        <v>144</v>
      </c>
      <c r="L45" s="100">
        <f>$L$5+AE45+AF45+AJ45</f>
        <v>2385</v>
      </c>
      <c r="M45" s="101">
        <f>$M$5+AM45</f>
        <v>507</v>
      </c>
      <c r="N45" s="130" t="s">
        <v>145</v>
      </c>
      <c r="O45" s="102">
        <f>W45+X45+AJ45+AQ45+AT45+BE45+BF45+BG45+BO45</f>
        <v>9</v>
      </c>
      <c r="P45" s="103">
        <f>BQ45+CG45+AI45</f>
        <v>0</v>
      </c>
      <c r="Q45" s="104">
        <f>Y45+Z45+AH45+AL45+AY45+BC45+BD45+BS45+BX45+BY45+BZ45+CA45+CD45+CH45</f>
        <v>0</v>
      </c>
      <c r="R45" s="46">
        <v>6</v>
      </c>
      <c r="T45" s="46">
        <v>6</v>
      </c>
      <c r="U45" s="47">
        <v>1</v>
      </c>
      <c r="X45" s="56">
        <v>9</v>
      </c>
      <c r="AA45" s="46">
        <v>341</v>
      </c>
      <c r="AO45" s="45">
        <v>1</v>
      </c>
      <c r="AR45" s="48">
        <v>14</v>
      </c>
      <c r="AU45" s="49">
        <v>1</v>
      </c>
      <c r="AV45" s="48">
        <v>2</v>
      </c>
      <c r="AZ45" s="46">
        <v>7</v>
      </c>
      <c r="BI45" s="46">
        <v>14</v>
      </c>
      <c r="BJ45" s="47">
        <v>1</v>
      </c>
      <c r="BK45" s="48">
        <v>2</v>
      </c>
      <c r="BV45" s="45">
        <v>168</v>
      </c>
      <c r="CE45" s="50">
        <v>2812</v>
      </c>
    </row>
    <row r="46" spans="1:86" s="35" customFormat="1" ht="21" customHeight="1" x14ac:dyDescent="0.3">
      <c r="A46" s="17" t="s">
        <v>64</v>
      </c>
      <c r="B46" s="18">
        <f>T46+R46+AA46+AB46+AZ46+BI46+BM46+CB46+BU46</f>
        <v>4046</v>
      </c>
      <c r="C46" s="19">
        <f>S46+U46+V46+AC46+BA46+BH46+BJ46+BR46+BT46+CC46</f>
        <v>1212</v>
      </c>
      <c r="D46" s="20">
        <f>AN46+AR46+AV46+AW46+BK46</f>
        <v>3411</v>
      </c>
      <c r="E46" s="21">
        <f>AU46+AX46+BL46</f>
        <v>927</v>
      </c>
      <c r="F46" s="22">
        <f>AK46+CE46+CF46</f>
        <v>0</v>
      </c>
      <c r="G46" s="23">
        <f>AS46+BB46+BN46</f>
        <v>246</v>
      </c>
      <c r="H46" s="24">
        <f>BP46</f>
        <v>0</v>
      </c>
      <c r="I46" s="25">
        <f>$I$5+AG46</f>
        <v>13697</v>
      </c>
      <c r="J46" s="130" t="s">
        <v>145</v>
      </c>
      <c r="K46" s="131" t="s">
        <v>144</v>
      </c>
      <c r="L46" s="26">
        <f>$L$5+AE46+AF46+AJ46</f>
        <v>2385</v>
      </c>
      <c r="M46" s="27">
        <f>$M$5+AM46</f>
        <v>507</v>
      </c>
      <c r="N46" s="130" t="s">
        <v>145</v>
      </c>
      <c r="O46" s="28">
        <f>W46+X46+AJ46+AQ46+AT46+BE46+BF46+BG46+BO46</f>
        <v>538</v>
      </c>
      <c r="P46" s="29">
        <f>BQ46+CG46+AI46</f>
        <v>1985</v>
      </c>
      <c r="Q46" s="30">
        <f>Y46+Z46+AH46+AL46+AY46+BC46+BD46+BS46+BX46+BY46+BZ46+CA46+CD46+CH46</f>
        <v>10</v>
      </c>
      <c r="R46" s="31">
        <v>139</v>
      </c>
      <c r="S46" s="32">
        <v>3</v>
      </c>
      <c r="T46" s="31">
        <v>3676</v>
      </c>
      <c r="U46" s="32">
        <v>1107</v>
      </c>
      <c r="V46" s="32"/>
      <c r="W46" s="33">
        <v>1</v>
      </c>
      <c r="X46" s="33">
        <v>135</v>
      </c>
      <c r="Y46" s="34"/>
      <c r="Z46" s="34"/>
      <c r="AA46" s="31">
        <v>25</v>
      </c>
      <c r="AB46" s="31"/>
      <c r="AC46" s="32"/>
      <c r="AD46" s="35">
        <v>5</v>
      </c>
      <c r="AE46" s="36"/>
      <c r="AF46" s="36"/>
      <c r="AG46" s="37"/>
      <c r="AH46" s="34">
        <v>3</v>
      </c>
      <c r="AI46" s="38">
        <v>85</v>
      </c>
      <c r="AJ46" s="36"/>
      <c r="AK46" s="39"/>
      <c r="AL46" s="34"/>
      <c r="AM46" s="40"/>
      <c r="AN46" s="41">
        <v>165</v>
      </c>
      <c r="AO46" s="35">
        <v>1</v>
      </c>
      <c r="AQ46" s="33">
        <v>24</v>
      </c>
      <c r="AR46" s="41">
        <v>3015</v>
      </c>
      <c r="AS46" s="42"/>
      <c r="AT46" s="33">
        <v>35</v>
      </c>
      <c r="AU46" s="43">
        <v>897</v>
      </c>
      <c r="AV46" s="41"/>
      <c r="AW46" s="41">
        <v>3</v>
      </c>
      <c r="AX46" s="43">
        <v>2</v>
      </c>
      <c r="AY46" s="34">
        <v>4</v>
      </c>
      <c r="AZ46" s="31">
        <v>117</v>
      </c>
      <c r="BA46" s="32"/>
      <c r="BB46" s="42">
        <v>246</v>
      </c>
      <c r="BC46" s="34"/>
      <c r="BD46" s="34">
        <v>3</v>
      </c>
      <c r="BE46" s="33"/>
      <c r="BF46" s="33">
        <v>322</v>
      </c>
      <c r="BG46" s="33">
        <v>5</v>
      </c>
      <c r="BH46" s="32"/>
      <c r="BI46" s="31">
        <v>89</v>
      </c>
      <c r="BJ46" s="32">
        <v>22</v>
      </c>
      <c r="BK46" s="41">
        <v>228</v>
      </c>
      <c r="BL46" s="43">
        <v>28</v>
      </c>
      <c r="BM46" s="31"/>
      <c r="BN46" s="42"/>
      <c r="BO46" s="33">
        <v>16</v>
      </c>
      <c r="BP46" s="44"/>
      <c r="BQ46" s="38">
        <v>1332</v>
      </c>
      <c r="BR46" s="32"/>
      <c r="BS46" s="34"/>
      <c r="BT46" s="32">
        <v>80</v>
      </c>
      <c r="BU46" s="31"/>
      <c r="BV46" s="35">
        <v>132</v>
      </c>
      <c r="BX46" s="34"/>
      <c r="BY46" s="34"/>
      <c r="BZ46" s="34"/>
      <c r="CA46" s="34"/>
      <c r="CB46" s="31"/>
      <c r="CC46" s="32"/>
      <c r="CD46" s="34"/>
      <c r="CE46" s="39"/>
      <c r="CF46" s="39"/>
      <c r="CG46" s="38">
        <v>568</v>
      </c>
      <c r="CH46" s="34"/>
    </row>
    <row r="47" spans="1:86" ht="21" customHeight="1" x14ac:dyDescent="0.3">
      <c r="A47" s="99" t="s">
        <v>65</v>
      </c>
      <c r="B47" s="91">
        <f>T47+R47+AA47+AB47+AZ47+BI47+BM47+CB47+BU47</f>
        <v>3761</v>
      </c>
      <c r="C47" s="92">
        <f>S47+U47+V47+AC47+BA47+BH47+BJ47+BR47+BT47+CC47</f>
        <v>1894</v>
      </c>
      <c r="D47" s="93">
        <f>AN47+AR47+AV47+AW47+BK47</f>
        <v>2158</v>
      </c>
      <c r="E47" s="94">
        <f>AU47+AX47+BL47</f>
        <v>643</v>
      </c>
      <c r="F47" s="95">
        <f>AK47+CE47+CF47</f>
        <v>301</v>
      </c>
      <c r="G47" s="96">
        <f>AS47+BB47+BN47</f>
        <v>0</v>
      </c>
      <c r="H47" s="97">
        <f>BP47</f>
        <v>0</v>
      </c>
      <c r="I47" s="98">
        <f>$I$5+AG47</f>
        <v>13697</v>
      </c>
      <c r="J47" s="130" t="s">
        <v>145</v>
      </c>
      <c r="K47" s="131" t="s">
        <v>144</v>
      </c>
      <c r="L47" s="100">
        <f>$L$5+AE47+AF47+AJ47</f>
        <v>2385</v>
      </c>
      <c r="M47" s="101">
        <f>$M$5+AM47</f>
        <v>507</v>
      </c>
      <c r="N47" s="130" t="s">
        <v>145</v>
      </c>
      <c r="O47" s="102">
        <f>W47+X47+AJ47+AQ47+AT47+BE47+BF47+BG47+BO47</f>
        <v>158</v>
      </c>
      <c r="P47" s="103">
        <f>BQ47+CG47+AI47</f>
        <v>409</v>
      </c>
      <c r="Q47" s="104">
        <f>Y47+Z47+AH47+AL47+AY47+BC47+BD47+BS47+BX47+BY47+BZ47+CA47+CD47+CH47</f>
        <v>6</v>
      </c>
      <c r="R47" s="46">
        <v>854</v>
      </c>
      <c r="S47" s="47">
        <v>93</v>
      </c>
      <c r="T47" s="46">
        <v>1897</v>
      </c>
      <c r="U47" s="47">
        <v>1733</v>
      </c>
      <c r="W47" s="56">
        <v>27</v>
      </c>
      <c r="X47" s="56">
        <v>116</v>
      </c>
      <c r="AA47" s="46">
        <v>104</v>
      </c>
      <c r="AI47" s="57">
        <v>5</v>
      </c>
      <c r="AN47" s="48">
        <v>6</v>
      </c>
      <c r="AO47" s="45">
        <v>1</v>
      </c>
      <c r="AQ47" s="56">
        <v>7</v>
      </c>
      <c r="AR47" s="48">
        <v>1485</v>
      </c>
      <c r="AU47" s="49">
        <v>635</v>
      </c>
      <c r="AV47" s="48">
        <v>480</v>
      </c>
      <c r="AW47" s="48">
        <v>19</v>
      </c>
      <c r="AX47" s="49">
        <v>3</v>
      </c>
      <c r="AZ47" s="46">
        <v>338</v>
      </c>
      <c r="BE47" s="56">
        <v>6</v>
      </c>
      <c r="BG47" s="56">
        <v>2</v>
      </c>
      <c r="BI47" s="46">
        <v>523</v>
      </c>
      <c r="BJ47" s="47">
        <v>41</v>
      </c>
      <c r="BK47" s="48">
        <v>168</v>
      </c>
      <c r="BL47" s="49">
        <v>5</v>
      </c>
      <c r="BM47" s="46">
        <v>27</v>
      </c>
      <c r="BQ47" s="57">
        <v>2</v>
      </c>
      <c r="BT47" s="47">
        <v>27</v>
      </c>
      <c r="BU47" s="46">
        <v>18</v>
      </c>
      <c r="BV47" s="45">
        <v>153</v>
      </c>
      <c r="BX47" s="58">
        <v>5</v>
      </c>
      <c r="CE47" s="50">
        <v>301</v>
      </c>
      <c r="CG47" s="57">
        <v>402</v>
      </c>
      <c r="CH47" s="58">
        <v>1</v>
      </c>
    </row>
    <row r="48" spans="1:86" s="35" customFormat="1" ht="21" customHeight="1" x14ac:dyDescent="0.3">
      <c r="A48" s="17" t="s">
        <v>66</v>
      </c>
      <c r="B48" s="18">
        <f>T48+R48+AA48+AB48+AZ48+BI48+BM48+CB48+BU48</f>
        <v>854</v>
      </c>
      <c r="C48" s="19">
        <f>S48+U48+V48+AC48+BA48+BH48+BJ48+BR48+BT48+CC48</f>
        <v>0</v>
      </c>
      <c r="D48" s="20">
        <f>AN48+AR48+AV48+AW48+BK48</f>
        <v>0</v>
      </c>
      <c r="E48" s="21">
        <f>AU48+AX48+BL48</f>
        <v>0</v>
      </c>
      <c r="F48" s="22">
        <f>AK48+CE48+CF48</f>
        <v>0</v>
      </c>
      <c r="G48" s="23">
        <f>AS48+BB48+BN48</f>
        <v>0</v>
      </c>
      <c r="H48" s="24">
        <f>BP48</f>
        <v>0</v>
      </c>
      <c r="I48" s="25">
        <f>$I$5+AG48</f>
        <v>13697</v>
      </c>
      <c r="J48" s="130" t="s">
        <v>145</v>
      </c>
      <c r="K48" s="131" t="s">
        <v>144</v>
      </c>
      <c r="L48" s="26">
        <f>$L$5+AE48+AF48+AJ48</f>
        <v>2385</v>
      </c>
      <c r="M48" s="27">
        <f>$M$5+AM48</f>
        <v>507</v>
      </c>
      <c r="N48" s="130" t="s">
        <v>145</v>
      </c>
      <c r="O48" s="28">
        <f>W48+X48+AJ48+AQ48+AT48+BE48+BF48+BG48+BO48</f>
        <v>0</v>
      </c>
      <c r="P48" s="29">
        <f>BQ48+CG48+AI48</f>
        <v>0</v>
      </c>
      <c r="Q48" s="30">
        <f>Y48+Z48+AH48+AL48+AY48+BC48+BD48+BS48+BX48+BY48+BZ48+CA48+CD48+CH48</f>
        <v>0</v>
      </c>
      <c r="R48" s="31"/>
      <c r="S48" s="32"/>
      <c r="T48" s="31"/>
      <c r="U48" s="32"/>
      <c r="V48" s="32"/>
      <c r="W48" s="33"/>
      <c r="X48" s="33"/>
      <c r="Y48" s="34"/>
      <c r="Z48" s="34"/>
      <c r="AA48" s="31">
        <v>854</v>
      </c>
      <c r="AB48" s="31"/>
      <c r="AC48" s="32"/>
      <c r="AE48" s="36"/>
      <c r="AF48" s="36"/>
      <c r="AG48" s="37"/>
      <c r="AH48" s="34"/>
      <c r="AI48" s="38"/>
      <c r="AJ48" s="36"/>
      <c r="AK48" s="39"/>
      <c r="AL48" s="34"/>
      <c r="AM48" s="40"/>
      <c r="AN48" s="41"/>
      <c r="AQ48" s="33"/>
      <c r="AR48" s="41"/>
      <c r="AS48" s="42"/>
      <c r="AT48" s="33"/>
      <c r="AU48" s="43"/>
      <c r="AV48" s="41"/>
      <c r="AW48" s="41"/>
      <c r="AX48" s="43"/>
      <c r="AY48" s="34"/>
      <c r="AZ48" s="31"/>
      <c r="BA48" s="32"/>
      <c r="BB48" s="42"/>
      <c r="BC48" s="34"/>
      <c r="BD48" s="34"/>
      <c r="BE48" s="33"/>
      <c r="BF48" s="33"/>
      <c r="BG48" s="33"/>
      <c r="BH48" s="32"/>
      <c r="BI48" s="31"/>
      <c r="BJ48" s="32"/>
      <c r="BK48" s="41"/>
      <c r="BL48" s="43"/>
      <c r="BM48" s="31"/>
      <c r="BN48" s="42"/>
      <c r="BO48" s="33"/>
      <c r="BP48" s="44"/>
      <c r="BQ48" s="38"/>
      <c r="BR48" s="32"/>
      <c r="BS48" s="34"/>
      <c r="BT48" s="32"/>
      <c r="BU48" s="31"/>
      <c r="BX48" s="34"/>
      <c r="BY48" s="34"/>
      <c r="BZ48" s="34"/>
      <c r="CA48" s="34"/>
      <c r="CB48" s="31"/>
      <c r="CC48" s="32"/>
      <c r="CD48" s="34"/>
      <c r="CE48" s="39"/>
      <c r="CF48" s="39"/>
      <c r="CG48" s="38"/>
      <c r="CH48" s="34"/>
    </row>
    <row r="49" spans="1:86" ht="21" customHeight="1" x14ac:dyDescent="0.3">
      <c r="A49" s="99" t="s">
        <v>67</v>
      </c>
      <c r="B49" s="91">
        <f>T49+R49+AA49+AB49+AZ49+BI49+BM49+CB49+BU49</f>
        <v>44</v>
      </c>
      <c r="C49" s="92">
        <f>S49+U49+V49+AC49+BA49+BH49+BJ49+BR49+BT49+CC49</f>
        <v>40</v>
      </c>
      <c r="D49" s="93">
        <f>AN49+AR49+AV49+AW49+BK49</f>
        <v>0</v>
      </c>
      <c r="E49" s="94">
        <f>AU49+AX49+BL49</f>
        <v>0</v>
      </c>
      <c r="F49" s="95">
        <f>AK49+CE49+CF49</f>
        <v>1715</v>
      </c>
      <c r="G49" s="96">
        <f>AS49+BB49+BN49</f>
        <v>0</v>
      </c>
      <c r="H49" s="97">
        <f>BP49</f>
        <v>0</v>
      </c>
      <c r="I49" s="98">
        <f>$I$5+AG49</f>
        <v>13697</v>
      </c>
      <c r="J49" s="130" t="s">
        <v>145</v>
      </c>
      <c r="K49" s="131" t="s">
        <v>144</v>
      </c>
      <c r="L49" s="100">
        <f>$L$5+AE49+AF49+AJ49</f>
        <v>2385</v>
      </c>
      <c r="M49" s="101">
        <f>$M$5+AM49</f>
        <v>507</v>
      </c>
      <c r="N49" s="130" t="s">
        <v>145</v>
      </c>
      <c r="O49" s="102">
        <f>W49+X49+AJ49+AQ49+AT49+BE49+BF49+BG49+BO49</f>
        <v>4</v>
      </c>
      <c r="P49" s="103">
        <f>BQ49+CG49+AI49</f>
        <v>0</v>
      </c>
      <c r="Q49" s="104">
        <f>Y49+Z49+AH49+AL49+AY49+BC49+BD49+BS49+BX49+BY49+BZ49+CA49+CD49+CH49</f>
        <v>1</v>
      </c>
      <c r="T49" s="46">
        <v>2</v>
      </c>
      <c r="W49" s="56">
        <v>4</v>
      </c>
      <c r="AA49" s="46">
        <v>21</v>
      </c>
      <c r="BI49" s="46">
        <v>21</v>
      </c>
      <c r="BJ49" s="47">
        <v>8</v>
      </c>
      <c r="BT49" s="47">
        <v>32</v>
      </c>
      <c r="CD49" s="58">
        <v>1</v>
      </c>
      <c r="CE49" s="50">
        <v>1715</v>
      </c>
    </row>
    <row r="50" spans="1:86" s="35" customFormat="1" ht="21" customHeight="1" x14ac:dyDescent="0.3">
      <c r="A50" s="17" t="s">
        <v>68</v>
      </c>
      <c r="B50" s="18">
        <f>T50+R50+AA50+AB50+AZ50+BI50+BM50+CB50+BU50</f>
        <v>103</v>
      </c>
      <c r="C50" s="19">
        <f>S50+U50+V50+AC50+BA50+BH50+BJ50+BR50+BT50+CC50</f>
        <v>607</v>
      </c>
      <c r="D50" s="20">
        <f>AN50+AR50+AV50+AW50+BK50</f>
        <v>225</v>
      </c>
      <c r="E50" s="21">
        <f>AU50+AX50+BL50</f>
        <v>22</v>
      </c>
      <c r="F50" s="22">
        <f>AK50+CE50+CF50</f>
        <v>282</v>
      </c>
      <c r="G50" s="23">
        <f>AS50+BB50+BN50</f>
        <v>2</v>
      </c>
      <c r="H50" s="24">
        <f>BP50</f>
        <v>0</v>
      </c>
      <c r="I50" s="25">
        <f>$I$5+AG50</f>
        <v>17694</v>
      </c>
      <c r="J50" s="130" t="s">
        <v>145</v>
      </c>
      <c r="K50" s="131" t="s">
        <v>144</v>
      </c>
      <c r="L50" s="26">
        <f>$L$5+AE50+AF50+AJ50</f>
        <v>3962</v>
      </c>
      <c r="M50" s="27">
        <f>$M$5+AM50</f>
        <v>546</v>
      </c>
      <c r="N50" s="130" t="s">
        <v>145</v>
      </c>
      <c r="O50" s="28">
        <f>W50+X50+AJ50+AQ50+AT50+BE50+BF50+BG50+BO50</f>
        <v>31</v>
      </c>
      <c r="P50" s="29">
        <f>BQ50+CG50+AI50</f>
        <v>55</v>
      </c>
      <c r="Q50" s="30">
        <f>Y50+Z50+AH50+AL50+AY50+BC50+BD50+BS50+BX50+BY50+BZ50+CA50+CD50+CH50</f>
        <v>594</v>
      </c>
      <c r="R50" s="31"/>
      <c r="S50" s="32">
        <v>2</v>
      </c>
      <c r="T50" s="31">
        <v>47</v>
      </c>
      <c r="U50" s="32">
        <v>604</v>
      </c>
      <c r="V50" s="32"/>
      <c r="W50" s="33">
        <v>4</v>
      </c>
      <c r="X50" s="33">
        <v>14</v>
      </c>
      <c r="Y50" s="34"/>
      <c r="Z50" s="34">
        <v>4</v>
      </c>
      <c r="AA50" s="31">
        <v>8</v>
      </c>
      <c r="AB50" s="31">
        <v>1</v>
      </c>
      <c r="AC50" s="32"/>
      <c r="AE50" s="36"/>
      <c r="AF50" s="36">
        <v>1564</v>
      </c>
      <c r="AG50" s="37">
        <v>3997</v>
      </c>
      <c r="AH50" s="34">
        <v>2</v>
      </c>
      <c r="AI50" s="38">
        <v>1</v>
      </c>
      <c r="AJ50" s="36">
        <v>13</v>
      </c>
      <c r="AK50" s="39">
        <v>1</v>
      </c>
      <c r="AL50" s="34">
        <v>19</v>
      </c>
      <c r="AM50" s="40">
        <v>39</v>
      </c>
      <c r="AN50" s="41">
        <v>1</v>
      </c>
      <c r="AO50" s="35">
        <v>7023</v>
      </c>
      <c r="AP50" s="35">
        <v>1</v>
      </c>
      <c r="AQ50" s="33"/>
      <c r="AR50" s="41">
        <v>223</v>
      </c>
      <c r="AS50" s="42"/>
      <c r="AT50" s="33"/>
      <c r="AU50" s="43">
        <v>22</v>
      </c>
      <c r="AV50" s="41">
        <v>1</v>
      </c>
      <c r="AW50" s="41"/>
      <c r="AX50" s="43"/>
      <c r="AY50" s="34">
        <v>31</v>
      </c>
      <c r="AZ50" s="31">
        <v>47</v>
      </c>
      <c r="BA50" s="32"/>
      <c r="BB50" s="42">
        <v>2</v>
      </c>
      <c r="BC50" s="34">
        <v>2</v>
      </c>
      <c r="BD50" s="34">
        <v>3</v>
      </c>
      <c r="BE50" s="33"/>
      <c r="BF50" s="33"/>
      <c r="BG50" s="33"/>
      <c r="BH50" s="32"/>
      <c r="BI50" s="31"/>
      <c r="BJ50" s="32"/>
      <c r="BK50" s="41"/>
      <c r="BL50" s="43"/>
      <c r="BM50" s="31"/>
      <c r="BN50" s="42"/>
      <c r="BO50" s="33"/>
      <c r="BP50" s="44"/>
      <c r="BQ50" s="38">
        <v>1</v>
      </c>
      <c r="BR50" s="32"/>
      <c r="BS50" s="34">
        <v>505</v>
      </c>
      <c r="BT50" s="32">
        <v>1</v>
      </c>
      <c r="BU50" s="31"/>
      <c r="BV50" s="35">
        <v>3496</v>
      </c>
      <c r="BX50" s="34">
        <v>7</v>
      </c>
      <c r="BY50" s="34">
        <v>14</v>
      </c>
      <c r="BZ50" s="34">
        <v>6</v>
      </c>
      <c r="CA50" s="34"/>
      <c r="CB50" s="31"/>
      <c r="CC50" s="32"/>
      <c r="CD50" s="34">
        <v>1</v>
      </c>
      <c r="CE50" s="39">
        <v>280</v>
      </c>
      <c r="CF50" s="39">
        <v>1</v>
      </c>
      <c r="CG50" s="38">
        <v>53</v>
      </c>
      <c r="CH50" s="34"/>
    </row>
    <row r="51" spans="1:86" ht="21" customHeight="1" x14ac:dyDescent="0.3">
      <c r="A51" s="99" t="s">
        <v>69</v>
      </c>
      <c r="B51" s="91">
        <f>T51+R51+AA51+AB51+AZ51+BI51+BM51+CB51+BU51</f>
        <v>1726</v>
      </c>
      <c r="C51" s="92">
        <f>S51+U51+V51+AC51+BA51+BH51+BJ51+BR51+BT51+CC51</f>
        <v>325</v>
      </c>
      <c r="D51" s="93">
        <f>AN51+AR51+AV51+AW51+BK51</f>
        <v>1966</v>
      </c>
      <c r="E51" s="94">
        <f>AU51+AX51+BL51</f>
        <v>403</v>
      </c>
      <c r="F51" s="95">
        <f>AK51+CE51+CF51</f>
        <v>0</v>
      </c>
      <c r="G51" s="96">
        <f>AS51+BB51+BN51</f>
        <v>91</v>
      </c>
      <c r="H51" s="97">
        <f>BP51</f>
        <v>0</v>
      </c>
      <c r="I51" s="98">
        <f>$I$5+AG51</f>
        <v>13697</v>
      </c>
      <c r="J51" s="130" t="s">
        <v>145</v>
      </c>
      <c r="K51" s="131" t="s">
        <v>144</v>
      </c>
      <c r="L51" s="100">
        <f>$L$5+AE51+AF51+AJ51</f>
        <v>2385</v>
      </c>
      <c r="M51" s="101">
        <f>$M$5+AM51</f>
        <v>507</v>
      </c>
      <c r="N51" s="130" t="s">
        <v>145</v>
      </c>
      <c r="O51" s="102">
        <f>W51+X51+AJ51+AQ51+AT51+BE51+BF51+BG51+BO51</f>
        <v>65</v>
      </c>
      <c r="P51" s="103">
        <f>BQ51+CG51+AI51</f>
        <v>583</v>
      </c>
      <c r="Q51" s="104">
        <f>Y51+Z51+AH51+AL51+AY51+BC51+BD51+BS51+BX51+BY51+BZ51+CA51+CD51+CH51</f>
        <v>9</v>
      </c>
      <c r="R51" s="46">
        <v>82</v>
      </c>
      <c r="S51" s="47">
        <v>58</v>
      </c>
      <c r="T51" s="46">
        <v>1398</v>
      </c>
      <c r="U51" s="47">
        <v>242</v>
      </c>
      <c r="X51" s="56">
        <v>46</v>
      </c>
      <c r="AA51" s="46">
        <v>30</v>
      </c>
      <c r="AI51" s="57">
        <v>40</v>
      </c>
      <c r="AN51" s="48">
        <v>78</v>
      </c>
      <c r="AO51" s="45">
        <v>1</v>
      </c>
      <c r="AQ51" s="56">
        <v>1</v>
      </c>
      <c r="AR51" s="48">
        <v>1452</v>
      </c>
      <c r="AU51" s="49">
        <v>402</v>
      </c>
      <c r="AV51" s="48">
        <v>406</v>
      </c>
      <c r="AW51" s="48">
        <v>30</v>
      </c>
      <c r="AX51" s="49">
        <v>1</v>
      </c>
      <c r="AZ51" s="46">
        <v>62</v>
      </c>
      <c r="BB51" s="51">
        <v>90</v>
      </c>
      <c r="BF51" s="56">
        <v>17</v>
      </c>
      <c r="BG51" s="56">
        <v>1</v>
      </c>
      <c r="BI51" s="46">
        <v>153</v>
      </c>
      <c r="BJ51" s="47">
        <v>21</v>
      </c>
      <c r="BM51" s="46">
        <v>1</v>
      </c>
      <c r="BN51" s="51">
        <v>1</v>
      </c>
      <c r="BQ51" s="57">
        <v>41</v>
      </c>
      <c r="BT51" s="47">
        <v>4</v>
      </c>
      <c r="BV51" s="45">
        <v>141</v>
      </c>
      <c r="BX51" s="58">
        <v>7</v>
      </c>
      <c r="CG51" s="57">
        <v>502</v>
      </c>
      <c r="CH51" s="58">
        <v>2</v>
      </c>
    </row>
    <row r="52" spans="1:86" s="35" customFormat="1" ht="21" customHeight="1" x14ac:dyDescent="0.3">
      <c r="A52" s="17" t="s">
        <v>71</v>
      </c>
      <c r="B52" s="18">
        <f>T52+R52+AA52+AB52+AZ52+BI52+BM52+CB52+BU52</f>
        <v>5610</v>
      </c>
      <c r="C52" s="19">
        <f>S52+U52+V52+AC52+BA52+BH52+BJ52+BR52+BT52+CC52</f>
        <v>8127</v>
      </c>
      <c r="D52" s="20">
        <f>AN52+AR52+AV52+AW52+BK52</f>
        <v>5761</v>
      </c>
      <c r="E52" s="21">
        <f>AU52+AX52+BL52</f>
        <v>3217</v>
      </c>
      <c r="F52" s="22">
        <f>AK52+CE52+CF52</f>
        <v>0</v>
      </c>
      <c r="G52" s="23">
        <f>AS52+BB52+BN52</f>
        <v>1106</v>
      </c>
      <c r="H52" s="24">
        <f>BP52</f>
        <v>0</v>
      </c>
      <c r="I52" s="25">
        <f>$I$5+AG52</f>
        <v>13697</v>
      </c>
      <c r="J52" s="130" t="s">
        <v>145</v>
      </c>
      <c r="K52" s="131" t="s">
        <v>144</v>
      </c>
      <c r="L52" s="26">
        <f>$L$5+AE52+AF52+AJ52</f>
        <v>2418</v>
      </c>
      <c r="M52" s="27">
        <f>$M$5+AM52</f>
        <v>507</v>
      </c>
      <c r="N52" s="130" t="s">
        <v>145</v>
      </c>
      <c r="O52" s="28">
        <f>W52+X52+AJ52+AQ52+AT52+BE52+BF52+BG52+BO52</f>
        <v>1266</v>
      </c>
      <c r="P52" s="29">
        <f>BQ52+CG52+AI52</f>
        <v>1665</v>
      </c>
      <c r="Q52" s="30">
        <f>Y52+Z52+AH52+AL52+AY52+BC52+BD52+BS52+BX52+BY52+BZ52+CA52+CD52+CH52</f>
        <v>139</v>
      </c>
      <c r="R52" s="31">
        <v>1368</v>
      </c>
      <c r="S52" s="32">
        <v>2334</v>
      </c>
      <c r="T52" s="31">
        <v>3263</v>
      </c>
      <c r="U52" s="32">
        <v>5262</v>
      </c>
      <c r="V52" s="32"/>
      <c r="W52" s="33">
        <v>19</v>
      </c>
      <c r="X52" s="33">
        <v>749</v>
      </c>
      <c r="Y52" s="34"/>
      <c r="Z52" s="34"/>
      <c r="AA52" s="31">
        <v>66</v>
      </c>
      <c r="AB52" s="31"/>
      <c r="AC52" s="32"/>
      <c r="AD52" s="35">
        <v>23</v>
      </c>
      <c r="AE52" s="36">
        <v>33</v>
      </c>
      <c r="AF52" s="36"/>
      <c r="AG52" s="37"/>
      <c r="AH52" s="34"/>
      <c r="AI52" s="38">
        <v>176</v>
      </c>
      <c r="AJ52" s="36"/>
      <c r="AK52" s="39"/>
      <c r="AL52" s="34"/>
      <c r="AM52" s="40"/>
      <c r="AN52" s="41"/>
      <c r="AO52" s="35">
        <v>1</v>
      </c>
      <c r="AP52" s="35">
        <v>1</v>
      </c>
      <c r="AQ52" s="33">
        <v>106</v>
      </c>
      <c r="AR52" s="41">
        <v>4746</v>
      </c>
      <c r="AS52" s="42">
        <v>14</v>
      </c>
      <c r="AT52" s="33"/>
      <c r="AU52" s="43">
        <v>3182</v>
      </c>
      <c r="AV52" s="41">
        <v>913</v>
      </c>
      <c r="AW52" s="41">
        <v>101</v>
      </c>
      <c r="AX52" s="43">
        <v>35</v>
      </c>
      <c r="AY52" s="34">
        <v>51</v>
      </c>
      <c r="AZ52" s="31">
        <v>695</v>
      </c>
      <c r="BA52" s="32"/>
      <c r="BB52" s="42">
        <v>1092</v>
      </c>
      <c r="BC52" s="34"/>
      <c r="BD52" s="34">
        <v>39</v>
      </c>
      <c r="BE52" s="33">
        <v>16</v>
      </c>
      <c r="BF52" s="33">
        <v>376</v>
      </c>
      <c r="BG52" s="33"/>
      <c r="BH52" s="32"/>
      <c r="BI52" s="31">
        <v>190</v>
      </c>
      <c r="BJ52" s="32">
        <v>8</v>
      </c>
      <c r="BK52" s="41">
        <v>1</v>
      </c>
      <c r="BL52" s="43"/>
      <c r="BM52" s="31"/>
      <c r="BN52" s="42"/>
      <c r="BO52" s="33"/>
      <c r="BP52" s="44"/>
      <c r="BQ52" s="38">
        <v>224</v>
      </c>
      <c r="BR52" s="32">
        <v>2</v>
      </c>
      <c r="BS52" s="34"/>
      <c r="BT52" s="32">
        <v>520</v>
      </c>
      <c r="BU52" s="31">
        <v>26</v>
      </c>
      <c r="BV52" s="35">
        <v>166</v>
      </c>
      <c r="BX52" s="34">
        <v>34</v>
      </c>
      <c r="BY52" s="34"/>
      <c r="BZ52" s="34"/>
      <c r="CA52" s="34"/>
      <c r="CB52" s="31">
        <v>2</v>
      </c>
      <c r="CC52" s="32">
        <v>1</v>
      </c>
      <c r="CD52" s="34">
        <v>15</v>
      </c>
      <c r="CE52" s="39"/>
      <c r="CF52" s="39"/>
      <c r="CG52" s="38">
        <v>1265</v>
      </c>
      <c r="CH52" s="34"/>
    </row>
    <row r="53" spans="1:86" ht="21" customHeight="1" x14ac:dyDescent="0.3">
      <c r="A53" s="99" t="s">
        <v>72</v>
      </c>
      <c r="B53" s="91">
        <f>T53+R53+AA53+AB53+AZ53+BI53+BM53+CB53+BU53</f>
        <v>28524</v>
      </c>
      <c r="C53" s="92">
        <f>S53+U53+V53+AC53+BA53+BH53+BJ53+BR53+BT53+CC53</f>
        <v>31961</v>
      </c>
      <c r="D53" s="93">
        <f>AN53+AR53+AV53+AW53+BK53</f>
        <v>22634</v>
      </c>
      <c r="E53" s="94">
        <f>AU53+AX53+BL53</f>
        <v>8253</v>
      </c>
      <c r="F53" s="95">
        <f>AK53+CE53+CF53</f>
        <v>0</v>
      </c>
      <c r="G53" s="96">
        <f>AS53+BB53+BN53</f>
        <v>3889</v>
      </c>
      <c r="H53" s="97">
        <f>BP53</f>
        <v>2</v>
      </c>
      <c r="I53" s="98">
        <f>$I$5+AG53</f>
        <v>13697</v>
      </c>
      <c r="J53" s="130" t="s">
        <v>145</v>
      </c>
      <c r="K53" s="131" t="s">
        <v>144</v>
      </c>
      <c r="L53" s="100">
        <f>$L$5+AE53+AF53+AJ53</f>
        <v>2390</v>
      </c>
      <c r="M53" s="101">
        <f>$M$5+AM53</f>
        <v>507</v>
      </c>
      <c r="N53" s="130" t="s">
        <v>145</v>
      </c>
      <c r="O53" s="102">
        <f>W53+X53+AJ53+AQ53+AT53+BE53+BF53+BG53+BO53</f>
        <v>2848</v>
      </c>
      <c r="P53" s="103">
        <f>BQ53+CG53+AI53</f>
        <v>3069</v>
      </c>
      <c r="Q53" s="104">
        <f>Y53+Z53+AH53+AL53+AY53+BC53+BD53+BS53+BX53+BY53+BZ53+CA53+CD53+CH53</f>
        <v>197</v>
      </c>
      <c r="R53" s="46">
        <v>947</v>
      </c>
      <c r="S53" s="47">
        <v>53</v>
      </c>
      <c r="T53" s="46">
        <v>23909</v>
      </c>
      <c r="U53" s="47">
        <v>29509</v>
      </c>
      <c r="W53" s="56">
        <v>25</v>
      </c>
      <c r="X53" s="56">
        <v>1213</v>
      </c>
      <c r="Z53" s="58">
        <v>25</v>
      </c>
      <c r="AA53" s="46">
        <v>188</v>
      </c>
      <c r="AD53" s="45">
        <v>84</v>
      </c>
      <c r="AE53" s="54">
        <v>5</v>
      </c>
      <c r="AH53" s="58">
        <v>7</v>
      </c>
      <c r="AL53" s="58">
        <v>4</v>
      </c>
      <c r="AN53" s="48">
        <v>886</v>
      </c>
      <c r="AO53" s="45">
        <v>48</v>
      </c>
      <c r="AQ53" s="56">
        <v>278</v>
      </c>
      <c r="AR53" s="48">
        <v>18565</v>
      </c>
      <c r="AS53" s="51">
        <v>348</v>
      </c>
      <c r="AT53" s="56">
        <v>103</v>
      </c>
      <c r="AU53" s="49">
        <v>7601</v>
      </c>
      <c r="AV53" s="48">
        <v>2388</v>
      </c>
      <c r="AW53" s="48">
        <v>425</v>
      </c>
      <c r="AX53" s="49">
        <v>551</v>
      </c>
      <c r="AZ53" s="46">
        <v>3107</v>
      </c>
      <c r="BB53" s="51">
        <v>3474</v>
      </c>
      <c r="BC53" s="58">
        <v>35</v>
      </c>
      <c r="BD53" s="58">
        <v>112</v>
      </c>
      <c r="BF53" s="56">
        <v>1132</v>
      </c>
      <c r="BG53" s="56">
        <v>84</v>
      </c>
      <c r="BI53" s="46">
        <v>301</v>
      </c>
      <c r="BJ53" s="47">
        <v>257</v>
      </c>
      <c r="BK53" s="48">
        <v>370</v>
      </c>
      <c r="BL53" s="49">
        <v>101</v>
      </c>
      <c r="BM53" s="46">
        <v>72</v>
      </c>
      <c r="BN53" s="51">
        <v>67</v>
      </c>
      <c r="BO53" s="56">
        <v>13</v>
      </c>
      <c r="BP53" s="52">
        <v>2</v>
      </c>
      <c r="BQ53" s="57">
        <v>44</v>
      </c>
      <c r="BR53" s="47">
        <v>265</v>
      </c>
      <c r="BT53" s="47">
        <v>1877</v>
      </c>
      <c r="BX53" s="58">
        <v>13</v>
      </c>
      <c r="CG53" s="57">
        <v>3025</v>
      </c>
      <c r="CH53" s="58">
        <v>1</v>
      </c>
    </row>
    <row r="54" spans="1:86" s="35" customFormat="1" ht="21" customHeight="1" x14ac:dyDescent="0.3">
      <c r="A54" s="17" t="s">
        <v>73</v>
      </c>
      <c r="B54" s="18">
        <f>T54+R54+AA54+AB54+AZ54+BI54+BM54+CB54+BU54</f>
        <v>5930</v>
      </c>
      <c r="C54" s="19">
        <f>S54+U54+V54+AC54+BA54+BH54+BJ54+BR54+BT54+CC54</f>
        <v>1459</v>
      </c>
      <c r="D54" s="20">
        <f>AN54+AR54+AV54+AW54+BK54</f>
        <v>10131</v>
      </c>
      <c r="E54" s="21">
        <f>AU54+AX54+BL54</f>
        <v>1744</v>
      </c>
      <c r="F54" s="22">
        <f>AK54+CE54+CF54</f>
        <v>0</v>
      </c>
      <c r="G54" s="23">
        <f>AS54+BB54+BN54</f>
        <v>117</v>
      </c>
      <c r="H54" s="24">
        <f>BP54</f>
        <v>0</v>
      </c>
      <c r="I54" s="25">
        <f>$I$5+AG54</f>
        <v>13697</v>
      </c>
      <c r="J54" s="130" t="s">
        <v>145</v>
      </c>
      <c r="K54" s="131" t="s">
        <v>144</v>
      </c>
      <c r="L54" s="26">
        <f>$L$5+AE54+AF54+AJ54</f>
        <v>2385</v>
      </c>
      <c r="M54" s="27">
        <f>$M$5+AM54</f>
        <v>507</v>
      </c>
      <c r="N54" s="130" t="s">
        <v>145</v>
      </c>
      <c r="O54" s="28">
        <f>W54+X54+AJ54+AQ54+AT54+BE54+BF54+BG54+BO54</f>
        <v>626</v>
      </c>
      <c r="P54" s="29">
        <f>BQ54+CG54+AI54</f>
        <v>1995</v>
      </c>
      <c r="Q54" s="30">
        <f>Y54+Z54+AH54+AL54+AY54+BC54+BD54+BS54+BX54+BY54+BZ54+CA54+CD54+CH54</f>
        <v>14</v>
      </c>
      <c r="R54" s="31">
        <v>786</v>
      </c>
      <c r="S54" s="32">
        <v>361</v>
      </c>
      <c r="T54" s="31">
        <v>4336</v>
      </c>
      <c r="U54" s="32">
        <v>947</v>
      </c>
      <c r="V54" s="32"/>
      <c r="W54" s="33"/>
      <c r="X54" s="33">
        <v>470</v>
      </c>
      <c r="Y54" s="34"/>
      <c r="Z54" s="34"/>
      <c r="AA54" s="31">
        <v>79</v>
      </c>
      <c r="AB54" s="31">
        <v>12</v>
      </c>
      <c r="AC54" s="32"/>
      <c r="AD54" s="35">
        <v>2</v>
      </c>
      <c r="AE54" s="36"/>
      <c r="AF54" s="36"/>
      <c r="AG54" s="37"/>
      <c r="AH54" s="34"/>
      <c r="AI54" s="38">
        <v>151</v>
      </c>
      <c r="AJ54" s="36"/>
      <c r="AK54" s="39"/>
      <c r="AL54" s="34"/>
      <c r="AM54" s="40"/>
      <c r="AN54" s="41">
        <v>648</v>
      </c>
      <c r="AO54" s="35">
        <v>8</v>
      </c>
      <c r="AP54" s="35">
        <v>21</v>
      </c>
      <c r="AQ54" s="33">
        <v>109</v>
      </c>
      <c r="AR54" s="41">
        <v>7524</v>
      </c>
      <c r="AS54" s="42">
        <v>1</v>
      </c>
      <c r="AT54" s="33">
        <v>13</v>
      </c>
      <c r="AU54" s="43">
        <v>1687</v>
      </c>
      <c r="AV54" s="41">
        <v>1529</v>
      </c>
      <c r="AW54" s="41">
        <v>303</v>
      </c>
      <c r="AX54" s="43">
        <v>2</v>
      </c>
      <c r="AY54" s="34"/>
      <c r="AZ54" s="31">
        <v>474</v>
      </c>
      <c r="BA54" s="32"/>
      <c r="BB54" s="42">
        <v>111</v>
      </c>
      <c r="BC54" s="34"/>
      <c r="BD54" s="34">
        <v>14</v>
      </c>
      <c r="BE54" s="33">
        <v>7</v>
      </c>
      <c r="BF54" s="33"/>
      <c r="BG54" s="33">
        <v>27</v>
      </c>
      <c r="BH54" s="32"/>
      <c r="BI54" s="31">
        <v>233</v>
      </c>
      <c r="BJ54" s="32">
        <v>88</v>
      </c>
      <c r="BK54" s="41">
        <v>127</v>
      </c>
      <c r="BL54" s="43">
        <v>55</v>
      </c>
      <c r="BM54" s="31">
        <v>9</v>
      </c>
      <c r="BN54" s="42">
        <v>5</v>
      </c>
      <c r="BO54" s="33"/>
      <c r="BP54" s="44"/>
      <c r="BQ54" s="38">
        <v>168</v>
      </c>
      <c r="BR54" s="32"/>
      <c r="BS54" s="34"/>
      <c r="BT54" s="32">
        <v>62</v>
      </c>
      <c r="BU54" s="31">
        <v>1</v>
      </c>
      <c r="BX54" s="34"/>
      <c r="BY54" s="34"/>
      <c r="BZ54" s="34"/>
      <c r="CA54" s="34"/>
      <c r="CB54" s="31"/>
      <c r="CC54" s="32">
        <v>1</v>
      </c>
      <c r="CD54" s="34"/>
      <c r="CE54" s="39"/>
      <c r="CF54" s="39"/>
      <c r="CG54" s="38">
        <v>1676</v>
      </c>
      <c r="CH54" s="34"/>
    </row>
    <row r="55" spans="1:86" ht="21" customHeight="1" x14ac:dyDescent="0.3">
      <c r="A55" s="99" t="s">
        <v>74</v>
      </c>
      <c r="B55" s="91">
        <f>T55+R55+AA55+AB55+AZ55+BI55+BM55+CB55+BU55</f>
        <v>3117</v>
      </c>
      <c r="C55" s="92">
        <f>S55+U55+V55+AC55+BA55+BH55+BJ55+BR55+BT55+CC55</f>
        <v>1139</v>
      </c>
      <c r="D55" s="93">
        <f>AN55+AR55+AV55+AW55+BK55</f>
        <v>1954</v>
      </c>
      <c r="E55" s="94">
        <f>AU55+AX55+BL55</f>
        <v>806</v>
      </c>
      <c r="F55" s="95">
        <f>AK55+CE55+CF55</f>
        <v>0</v>
      </c>
      <c r="G55" s="96">
        <f>AS55+BB55+BN55</f>
        <v>1</v>
      </c>
      <c r="H55" s="97">
        <f>BP55</f>
        <v>0</v>
      </c>
      <c r="I55" s="98">
        <f>$I$5+AG55</f>
        <v>13697</v>
      </c>
      <c r="J55" s="130" t="s">
        <v>145</v>
      </c>
      <c r="K55" s="131" t="s">
        <v>144</v>
      </c>
      <c r="L55" s="100">
        <f>$L$5+AE55+AF55+AJ55</f>
        <v>2385</v>
      </c>
      <c r="M55" s="101">
        <f>$M$5+AM55</f>
        <v>507</v>
      </c>
      <c r="N55" s="130" t="s">
        <v>145</v>
      </c>
      <c r="O55" s="102">
        <f>W55+X55+AJ55+AQ55+AT55+BE55+BF55+BG55+BO55</f>
        <v>403</v>
      </c>
      <c r="P55" s="103">
        <f>BQ55+CG55+AI55</f>
        <v>1051</v>
      </c>
      <c r="Q55" s="104">
        <f>Y55+Z55+AH55+AL55+AY55+BC55+BD55+BS55+BX55+BY55+BZ55+CA55+CD55+CH55</f>
        <v>69</v>
      </c>
      <c r="R55" s="46">
        <v>1122</v>
      </c>
      <c r="S55" s="47">
        <v>108</v>
      </c>
      <c r="T55" s="46">
        <v>1924</v>
      </c>
      <c r="U55" s="47">
        <v>978</v>
      </c>
      <c r="V55" s="47">
        <v>1</v>
      </c>
      <c r="W55" s="56">
        <v>5</v>
      </c>
      <c r="X55" s="56">
        <v>196</v>
      </c>
      <c r="AA55" s="46">
        <v>3</v>
      </c>
      <c r="AH55" s="58">
        <v>3</v>
      </c>
      <c r="AI55" s="57">
        <v>45</v>
      </c>
      <c r="AO55" s="45">
        <v>2</v>
      </c>
      <c r="AQ55" s="56">
        <v>88</v>
      </c>
      <c r="AR55" s="48">
        <v>1911</v>
      </c>
      <c r="AS55" s="51">
        <v>1</v>
      </c>
      <c r="AU55" s="49">
        <v>756</v>
      </c>
      <c r="AX55" s="49">
        <v>36</v>
      </c>
      <c r="AZ55" s="46">
        <v>4</v>
      </c>
      <c r="BA55" s="47">
        <v>1</v>
      </c>
      <c r="BD55" s="58">
        <v>66</v>
      </c>
      <c r="BF55" s="56">
        <v>114</v>
      </c>
      <c r="BI55" s="46">
        <v>64</v>
      </c>
      <c r="BJ55" s="47">
        <v>7</v>
      </c>
      <c r="BK55" s="48">
        <v>43</v>
      </c>
      <c r="BL55" s="49">
        <v>14</v>
      </c>
      <c r="BQ55" s="57">
        <v>12</v>
      </c>
      <c r="BT55" s="47">
        <v>44</v>
      </c>
      <c r="BV55" s="45">
        <v>163</v>
      </c>
      <c r="CG55" s="57">
        <v>994</v>
      </c>
    </row>
    <row r="56" spans="1:86" x14ac:dyDescent="0.3">
      <c r="I56" s="105"/>
    </row>
  </sheetData>
  <mergeCells count="5">
    <mergeCell ref="B2:C2"/>
    <mergeCell ref="D2:E2"/>
    <mergeCell ref="F2:H2"/>
    <mergeCell ref="I2:N2"/>
    <mergeCell ref="O2:Q2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H7"/>
  <sheetViews>
    <sheetView topLeftCell="A3" workbookViewId="0">
      <selection activeCell="K22" sqref="K22"/>
    </sheetView>
  </sheetViews>
  <sheetFormatPr defaultRowHeight="14.4" x14ac:dyDescent="0.3"/>
  <cols>
    <col min="1" max="1" width="10.77734375" bestFit="1" customWidth="1"/>
    <col min="2" max="2" width="6.44140625" bestFit="1" customWidth="1"/>
    <col min="3" max="3" width="10.5546875" bestFit="1" customWidth="1"/>
    <col min="4" max="4" width="6.44140625" bestFit="1" customWidth="1"/>
    <col min="5" max="5" width="11.5546875" customWidth="1"/>
    <col min="6" max="6" width="11.33203125" bestFit="1" customWidth="1"/>
    <col min="7" max="7" width="6.21875" bestFit="1" customWidth="1"/>
    <col min="8" max="8" width="5.6640625" bestFit="1" customWidth="1"/>
    <col min="9" max="9" width="6" bestFit="1" customWidth="1"/>
    <col min="10" max="10" width="11.44140625" bestFit="1" customWidth="1"/>
    <col min="11" max="11" width="9" bestFit="1" customWidth="1"/>
    <col min="12" max="13" width="18.109375" bestFit="1" customWidth="1"/>
    <col min="14" max="14" width="5.6640625" bestFit="1" customWidth="1"/>
    <col min="15" max="16" width="12.5546875" bestFit="1" customWidth="1"/>
    <col min="17" max="17" width="6.109375" bestFit="1" customWidth="1"/>
  </cols>
  <sheetData>
    <row r="3" spans="1:86" ht="15" thickBot="1" x14ac:dyDescent="0.35">
      <c r="A3" t="s">
        <v>18</v>
      </c>
    </row>
    <row r="4" spans="1:86" x14ac:dyDescent="0.3">
      <c r="B4" s="113" t="s">
        <v>16</v>
      </c>
      <c r="C4" s="114"/>
      <c r="D4" s="115" t="s">
        <v>17</v>
      </c>
      <c r="E4" s="116"/>
      <c r="F4" s="117" t="s">
        <v>2</v>
      </c>
      <c r="G4" s="118"/>
      <c r="H4" s="119"/>
      <c r="I4" s="120" t="s">
        <v>6</v>
      </c>
      <c r="J4" s="121"/>
      <c r="K4" s="121"/>
      <c r="L4" s="121"/>
      <c r="M4" s="121"/>
      <c r="N4" s="122"/>
      <c r="O4" s="123" t="s">
        <v>12</v>
      </c>
      <c r="P4" s="124"/>
      <c r="Q4" s="125"/>
    </row>
    <row r="5" spans="1:86" x14ac:dyDescent="0.3">
      <c r="B5" s="106" t="s">
        <v>0</v>
      </c>
      <c r="C5" s="107" t="s">
        <v>1</v>
      </c>
      <c r="D5" s="106" t="s">
        <v>0</v>
      </c>
      <c r="E5" s="107" t="s">
        <v>1</v>
      </c>
      <c r="F5" s="106" t="s">
        <v>3</v>
      </c>
      <c r="G5" s="2" t="s">
        <v>4</v>
      </c>
      <c r="H5" s="107" t="s">
        <v>5</v>
      </c>
      <c r="I5" s="106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107" t="s">
        <v>5</v>
      </c>
      <c r="O5" s="106" t="s">
        <v>13</v>
      </c>
      <c r="P5" s="2" t="s">
        <v>14</v>
      </c>
      <c r="Q5" s="107" t="s">
        <v>15</v>
      </c>
    </row>
    <row r="6" spans="1:86" x14ac:dyDescent="0.3">
      <c r="A6" t="s">
        <v>19</v>
      </c>
      <c r="B6" s="108">
        <v>2.1</v>
      </c>
      <c r="C6" s="109">
        <v>2.2000000000000002</v>
      </c>
      <c r="D6" s="108">
        <v>2.4</v>
      </c>
      <c r="E6" s="109">
        <v>2.5</v>
      </c>
      <c r="F6" s="108">
        <v>2.8</v>
      </c>
      <c r="G6" s="11">
        <v>2.9</v>
      </c>
      <c r="H6" s="109">
        <v>2.1</v>
      </c>
      <c r="I6" s="108">
        <v>2.13</v>
      </c>
      <c r="J6" s="11">
        <v>2.14</v>
      </c>
      <c r="K6" s="11">
        <v>2.15</v>
      </c>
      <c r="L6" s="11">
        <v>2.17</v>
      </c>
      <c r="M6" s="11">
        <v>2.1800000000000002</v>
      </c>
      <c r="N6" s="109">
        <v>2.19</v>
      </c>
      <c r="O6" s="108">
        <v>2.21</v>
      </c>
      <c r="P6" s="11">
        <v>2.2200000000000002</v>
      </c>
      <c r="Q6" s="109">
        <v>2.23</v>
      </c>
      <c r="R6" s="46" t="s">
        <v>75</v>
      </c>
      <c r="S6" s="47" t="s">
        <v>76</v>
      </c>
      <c r="T6" s="46" t="s">
        <v>77</v>
      </c>
      <c r="U6" s="47" t="s">
        <v>78</v>
      </c>
      <c r="V6" s="47" t="s">
        <v>79</v>
      </c>
      <c r="W6" s="56" t="s">
        <v>80</v>
      </c>
      <c r="X6" s="56" t="s">
        <v>81</v>
      </c>
      <c r="Y6" s="58" t="s">
        <v>82</v>
      </c>
      <c r="Z6" s="58" t="s">
        <v>83</v>
      </c>
      <c r="AA6" s="46" t="s">
        <v>84</v>
      </c>
      <c r="AB6" s="46" t="s">
        <v>85</v>
      </c>
      <c r="AC6" s="47" t="s">
        <v>86</v>
      </c>
      <c r="AD6" s="45" t="s">
        <v>87</v>
      </c>
      <c r="AE6" s="54" t="s">
        <v>88</v>
      </c>
      <c r="AF6" s="54" t="s">
        <v>89</v>
      </c>
      <c r="AG6" s="53" t="s">
        <v>90</v>
      </c>
      <c r="AH6" s="58" t="s">
        <v>91</v>
      </c>
      <c r="AI6" s="57" t="s">
        <v>92</v>
      </c>
      <c r="AJ6" s="54" t="s">
        <v>93</v>
      </c>
      <c r="AK6" s="50" t="s">
        <v>94</v>
      </c>
      <c r="AL6" s="58" t="s">
        <v>95</v>
      </c>
      <c r="AM6" s="55" t="s">
        <v>96</v>
      </c>
      <c r="AN6" s="48" t="s">
        <v>97</v>
      </c>
      <c r="AO6" s="45" t="s">
        <v>98</v>
      </c>
      <c r="AP6" s="45" t="s">
        <v>99</v>
      </c>
      <c r="AQ6" s="56" t="s">
        <v>100</v>
      </c>
      <c r="AR6" s="48" t="s">
        <v>101</v>
      </c>
      <c r="AS6" s="51" t="s">
        <v>102</v>
      </c>
      <c r="AT6" s="56" t="s">
        <v>103</v>
      </c>
      <c r="AU6" s="49" t="s">
        <v>104</v>
      </c>
      <c r="AV6" s="48" t="s">
        <v>105</v>
      </c>
      <c r="AW6" s="48" t="s">
        <v>106</v>
      </c>
      <c r="AX6" s="49" t="s">
        <v>107</v>
      </c>
      <c r="AY6" s="58" t="s">
        <v>108</v>
      </c>
      <c r="AZ6" s="46" t="s">
        <v>109</v>
      </c>
      <c r="BA6" s="47" t="s">
        <v>110</v>
      </c>
      <c r="BB6" s="51" t="s">
        <v>111</v>
      </c>
      <c r="BC6" s="58" t="s">
        <v>112</v>
      </c>
      <c r="BD6" s="58" t="s">
        <v>113</v>
      </c>
      <c r="BE6" s="56" t="s">
        <v>114</v>
      </c>
      <c r="BF6" s="56" t="s">
        <v>115</v>
      </c>
      <c r="BG6" s="56" t="s">
        <v>116</v>
      </c>
      <c r="BH6" s="47" t="s">
        <v>117</v>
      </c>
      <c r="BI6" s="46" t="s">
        <v>118</v>
      </c>
      <c r="BJ6" s="47" t="s">
        <v>119</v>
      </c>
      <c r="BK6" s="48" t="s">
        <v>120</v>
      </c>
      <c r="BL6" s="49" t="s">
        <v>121</v>
      </c>
      <c r="BM6" s="46" t="s">
        <v>122</v>
      </c>
      <c r="BN6" s="51" t="s">
        <v>123</v>
      </c>
      <c r="BO6" s="56" t="s">
        <v>124</v>
      </c>
      <c r="BP6" s="52" t="s">
        <v>125</v>
      </c>
      <c r="BQ6" s="57" t="s">
        <v>126</v>
      </c>
      <c r="BR6" s="47" t="s">
        <v>127</v>
      </c>
      <c r="BS6" s="58" t="s">
        <v>128</v>
      </c>
      <c r="BT6" s="47" t="s">
        <v>129</v>
      </c>
      <c r="BU6" s="46" t="s">
        <v>130</v>
      </c>
      <c r="BV6" s="45" t="s">
        <v>131</v>
      </c>
      <c r="BW6" s="45" t="s">
        <v>132</v>
      </c>
      <c r="BX6" s="58" t="s">
        <v>133</v>
      </c>
      <c r="BY6" s="58" t="s">
        <v>134</v>
      </c>
      <c r="BZ6" s="58" t="s">
        <v>135</v>
      </c>
      <c r="CA6" s="58" t="s">
        <v>136</v>
      </c>
      <c r="CB6" s="46" t="s">
        <v>137</v>
      </c>
      <c r="CC6" s="47" t="s">
        <v>138</v>
      </c>
      <c r="CD6" s="58" t="s">
        <v>139</v>
      </c>
      <c r="CE6" s="50" t="s">
        <v>140</v>
      </c>
      <c r="CF6" s="50" t="s">
        <v>141</v>
      </c>
      <c r="CG6" s="57" t="s">
        <v>142</v>
      </c>
      <c r="CH6" s="58" t="s">
        <v>143</v>
      </c>
    </row>
    <row r="7" spans="1:86" ht="15" thickBot="1" x14ac:dyDescent="0.35">
      <c r="A7" s="35" t="s">
        <v>49</v>
      </c>
      <c r="B7" s="110">
        <v>10445</v>
      </c>
      <c r="C7" s="112">
        <v>13196</v>
      </c>
      <c r="D7" s="110">
        <v>11512</v>
      </c>
      <c r="E7" s="112">
        <v>6473</v>
      </c>
      <c r="F7" s="110">
        <v>7</v>
      </c>
      <c r="G7" s="111">
        <v>0</v>
      </c>
      <c r="H7" s="112">
        <v>2</v>
      </c>
      <c r="I7" s="110">
        <v>10105</v>
      </c>
      <c r="J7" s="126" t="s">
        <v>145</v>
      </c>
      <c r="K7" s="111" t="s">
        <v>144</v>
      </c>
      <c r="L7" s="111">
        <v>1018</v>
      </c>
      <c r="M7" s="111">
        <v>480</v>
      </c>
      <c r="N7" s="112"/>
      <c r="O7" s="110">
        <v>985</v>
      </c>
      <c r="P7" s="111">
        <v>360</v>
      </c>
      <c r="Q7" s="112">
        <v>1914</v>
      </c>
      <c r="R7">
        <v>564</v>
      </c>
      <c r="S7">
        <v>2884</v>
      </c>
      <c r="T7">
        <v>7754</v>
      </c>
      <c r="U7">
        <v>9018</v>
      </c>
      <c r="W7">
        <v>26</v>
      </c>
      <c r="X7">
        <v>357</v>
      </c>
      <c r="AA7">
        <v>105</v>
      </c>
      <c r="AC7">
        <v>1</v>
      </c>
      <c r="AH7">
        <v>2</v>
      </c>
      <c r="AK7">
        <v>4</v>
      </c>
      <c r="AN7">
        <v>578</v>
      </c>
      <c r="AO7">
        <v>1</v>
      </c>
      <c r="AQ7">
        <v>159</v>
      </c>
      <c r="AR7">
        <v>8554</v>
      </c>
      <c r="AU7">
        <v>6440</v>
      </c>
      <c r="AV7">
        <v>2246</v>
      </c>
      <c r="AW7">
        <v>134</v>
      </c>
      <c r="AX7">
        <v>33</v>
      </c>
      <c r="AY7">
        <v>70</v>
      </c>
      <c r="AZ7">
        <v>1988</v>
      </c>
      <c r="BA7">
        <v>233</v>
      </c>
      <c r="BC7">
        <v>12</v>
      </c>
      <c r="BD7">
        <v>389</v>
      </c>
      <c r="BE7">
        <v>1</v>
      </c>
      <c r="BF7">
        <v>424</v>
      </c>
      <c r="BG7">
        <v>7</v>
      </c>
      <c r="BI7">
        <v>34</v>
      </c>
      <c r="BO7">
        <v>11</v>
      </c>
      <c r="BP7">
        <v>2</v>
      </c>
      <c r="BQ7">
        <v>360</v>
      </c>
      <c r="BR7">
        <v>21</v>
      </c>
      <c r="BT7">
        <v>1039</v>
      </c>
      <c r="BV7">
        <v>1</v>
      </c>
      <c r="BX7">
        <v>21</v>
      </c>
      <c r="CD7">
        <v>46</v>
      </c>
      <c r="CF7">
        <v>3</v>
      </c>
      <c r="CH7">
        <v>1374</v>
      </c>
    </row>
  </sheetData>
  <mergeCells count="5">
    <mergeCell ref="D4:E4"/>
    <mergeCell ref="B4:C4"/>
    <mergeCell ref="F4:H4"/>
    <mergeCell ref="I4:N4"/>
    <mergeCell ref="O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"/>
  <sheetViews>
    <sheetView workbookViewId="0">
      <selection activeCell="D11" sqref="D11"/>
    </sheetView>
  </sheetViews>
  <sheetFormatPr defaultRowHeight="14.4" x14ac:dyDescent="0.3"/>
  <cols>
    <col min="1" max="1" width="10.77734375" bestFit="1" customWidth="1"/>
    <col min="2" max="2" width="6.44140625" bestFit="1" customWidth="1"/>
    <col min="3" max="3" width="10.5546875" bestFit="1" customWidth="1"/>
    <col min="4" max="4" width="6.44140625" bestFit="1" customWidth="1"/>
    <col min="5" max="5" width="10.5546875" bestFit="1" customWidth="1"/>
    <col min="6" max="6" width="11.33203125" bestFit="1" customWidth="1"/>
    <col min="7" max="7" width="6.21875" bestFit="1" customWidth="1"/>
    <col min="8" max="8" width="5.6640625" bestFit="1" customWidth="1"/>
    <col min="9" max="9" width="6" bestFit="1" customWidth="1"/>
    <col min="10" max="10" width="11.44140625" bestFit="1" customWidth="1"/>
    <col min="11" max="11" width="9" bestFit="1" customWidth="1"/>
    <col min="12" max="13" width="18.109375" bestFit="1" customWidth="1"/>
    <col min="14" max="14" width="5.6640625" bestFit="1" customWidth="1"/>
    <col min="15" max="16" width="12.5546875" bestFit="1" customWidth="1"/>
    <col min="17" max="17" width="6.109375" bestFit="1" customWidth="1"/>
  </cols>
  <sheetData>
    <row r="1" spans="1:86" x14ac:dyDescent="0.3">
      <c r="A1" t="s">
        <v>18</v>
      </c>
    </row>
    <row r="2" spans="1:86" x14ac:dyDescent="0.3">
      <c r="B2" s="1" t="s">
        <v>16</v>
      </c>
      <c r="C2" s="1"/>
      <c r="D2" s="1" t="s">
        <v>17</v>
      </c>
      <c r="E2" s="1"/>
      <c r="F2" s="1" t="s">
        <v>2</v>
      </c>
      <c r="G2" s="1"/>
      <c r="H2" s="1"/>
      <c r="I2" s="1" t="s">
        <v>6</v>
      </c>
      <c r="J2" s="1"/>
      <c r="K2" s="1"/>
      <c r="L2" s="1"/>
      <c r="M2" s="1"/>
      <c r="N2" s="1"/>
      <c r="O2" s="1" t="s">
        <v>12</v>
      </c>
      <c r="P2" s="1"/>
      <c r="Q2" s="1"/>
    </row>
    <row r="3" spans="1:86" x14ac:dyDescent="0.3">
      <c r="B3" s="2" t="s">
        <v>0</v>
      </c>
      <c r="C3" s="2" t="s">
        <v>1</v>
      </c>
      <c r="D3" s="2" t="s">
        <v>0</v>
      </c>
      <c r="E3" s="2" t="s">
        <v>1</v>
      </c>
      <c r="F3" s="2" t="s">
        <v>3</v>
      </c>
      <c r="G3" s="2" t="s">
        <v>4</v>
      </c>
      <c r="H3" s="2" t="s">
        <v>5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5</v>
      </c>
      <c r="O3" s="2" t="s">
        <v>13</v>
      </c>
      <c r="P3" s="2" t="s">
        <v>14</v>
      </c>
      <c r="Q3" s="2" t="s">
        <v>15</v>
      </c>
    </row>
    <row r="4" spans="1:86" x14ac:dyDescent="0.3">
      <c r="A4" s="2" t="s">
        <v>19</v>
      </c>
      <c r="B4" s="17">
        <v>2.1</v>
      </c>
      <c r="C4" s="17">
        <v>2.2000000000000002</v>
      </c>
      <c r="D4" s="17">
        <v>2.4</v>
      </c>
      <c r="E4" s="17">
        <v>2.5</v>
      </c>
      <c r="F4" s="17">
        <v>2.8</v>
      </c>
      <c r="G4" s="17">
        <v>2.9</v>
      </c>
      <c r="H4" s="17">
        <v>2.1</v>
      </c>
      <c r="I4" s="17">
        <v>2.13</v>
      </c>
      <c r="J4" s="17">
        <v>2.14</v>
      </c>
      <c r="K4" s="17">
        <v>2.15</v>
      </c>
      <c r="L4" s="17">
        <v>2.17</v>
      </c>
      <c r="M4" s="17">
        <v>2.1800000000000002</v>
      </c>
      <c r="N4" s="17">
        <v>2.19</v>
      </c>
      <c r="O4" s="17">
        <v>2.21</v>
      </c>
      <c r="P4" s="17">
        <v>2.2200000000000002</v>
      </c>
      <c r="Q4" s="17">
        <v>2.23</v>
      </c>
      <c r="R4" s="46" t="s">
        <v>75</v>
      </c>
      <c r="S4" s="47" t="s">
        <v>76</v>
      </c>
      <c r="T4" s="46" t="s">
        <v>77</v>
      </c>
      <c r="U4" s="47" t="s">
        <v>78</v>
      </c>
      <c r="V4" s="47" t="s">
        <v>79</v>
      </c>
      <c r="W4" s="56" t="s">
        <v>80</v>
      </c>
      <c r="X4" s="56" t="s">
        <v>81</v>
      </c>
      <c r="Y4" s="58" t="s">
        <v>82</v>
      </c>
      <c r="Z4" s="58" t="s">
        <v>83</v>
      </c>
      <c r="AA4" s="46" t="s">
        <v>84</v>
      </c>
      <c r="AB4" s="46" t="s">
        <v>85</v>
      </c>
      <c r="AC4" s="47" t="s">
        <v>86</v>
      </c>
      <c r="AD4" s="45" t="s">
        <v>87</v>
      </c>
      <c r="AE4" s="54" t="s">
        <v>88</v>
      </c>
      <c r="AF4" s="54" t="s">
        <v>89</v>
      </c>
      <c r="AG4" s="53" t="s">
        <v>90</v>
      </c>
      <c r="AH4" s="58" t="s">
        <v>91</v>
      </c>
      <c r="AI4" s="57" t="s">
        <v>92</v>
      </c>
      <c r="AJ4" s="54" t="s">
        <v>93</v>
      </c>
      <c r="AK4" s="50" t="s">
        <v>94</v>
      </c>
      <c r="AL4" s="58" t="s">
        <v>95</v>
      </c>
      <c r="AM4" s="55" t="s">
        <v>96</v>
      </c>
      <c r="AN4" s="48" t="s">
        <v>97</v>
      </c>
      <c r="AO4" s="45" t="s">
        <v>98</v>
      </c>
      <c r="AP4" s="45" t="s">
        <v>99</v>
      </c>
      <c r="AQ4" s="56" t="s">
        <v>100</v>
      </c>
      <c r="AR4" s="48" t="s">
        <v>101</v>
      </c>
      <c r="AS4" s="51" t="s">
        <v>102</v>
      </c>
      <c r="AT4" s="56" t="s">
        <v>103</v>
      </c>
      <c r="AU4" s="49" t="s">
        <v>104</v>
      </c>
      <c r="AV4" s="48" t="s">
        <v>105</v>
      </c>
      <c r="AW4" s="48" t="s">
        <v>106</v>
      </c>
      <c r="AX4" s="49" t="s">
        <v>107</v>
      </c>
      <c r="AY4" s="58" t="s">
        <v>108</v>
      </c>
      <c r="AZ4" s="46" t="s">
        <v>109</v>
      </c>
      <c r="BA4" s="47" t="s">
        <v>110</v>
      </c>
      <c r="BB4" s="51" t="s">
        <v>111</v>
      </c>
      <c r="BC4" s="58" t="s">
        <v>112</v>
      </c>
      <c r="BD4" s="58" t="s">
        <v>113</v>
      </c>
      <c r="BE4" s="56" t="s">
        <v>114</v>
      </c>
      <c r="BF4" s="56" t="s">
        <v>115</v>
      </c>
      <c r="BG4" s="56" t="s">
        <v>116</v>
      </c>
      <c r="BH4" s="47" t="s">
        <v>117</v>
      </c>
      <c r="BI4" s="46" t="s">
        <v>118</v>
      </c>
      <c r="BJ4" s="47" t="s">
        <v>119</v>
      </c>
      <c r="BK4" s="48" t="s">
        <v>120</v>
      </c>
      <c r="BL4" s="49" t="s">
        <v>121</v>
      </c>
      <c r="BM4" s="46" t="s">
        <v>122</v>
      </c>
      <c r="BN4" s="51" t="s">
        <v>123</v>
      </c>
      <c r="BO4" s="56" t="s">
        <v>124</v>
      </c>
      <c r="BP4" s="52" t="s">
        <v>125</v>
      </c>
      <c r="BQ4" s="57" t="s">
        <v>126</v>
      </c>
      <c r="BR4" s="47" t="s">
        <v>127</v>
      </c>
      <c r="BS4" s="58" t="s">
        <v>128</v>
      </c>
      <c r="BT4" s="47" t="s">
        <v>129</v>
      </c>
      <c r="BU4" s="46" t="s">
        <v>130</v>
      </c>
      <c r="BV4" s="45" t="s">
        <v>131</v>
      </c>
      <c r="BW4" s="45" t="s">
        <v>132</v>
      </c>
      <c r="BX4" s="58" t="s">
        <v>133</v>
      </c>
      <c r="BY4" s="58" t="s">
        <v>134</v>
      </c>
      <c r="BZ4" s="58" t="s">
        <v>135</v>
      </c>
      <c r="CA4" s="58" t="s">
        <v>136</v>
      </c>
      <c r="CB4" s="46" t="s">
        <v>137</v>
      </c>
      <c r="CC4" s="47" t="s">
        <v>138</v>
      </c>
      <c r="CD4" s="58" t="s">
        <v>139</v>
      </c>
      <c r="CE4" s="50" t="s">
        <v>140</v>
      </c>
      <c r="CF4" s="50" t="s">
        <v>141</v>
      </c>
      <c r="CG4" s="57" t="s">
        <v>142</v>
      </c>
      <c r="CH4" s="58" t="s">
        <v>143</v>
      </c>
    </row>
    <row r="5" spans="1:86" x14ac:dyDescent="0.3">
      <c r="A5" s="17" t="s">
        <v>57</v>
      </c>
      <c r="B5" s="2">
        <v>10960</v>
      </c>
      <c r="C5" s="2">
        <v>3381</v>
      </c>
      <c r="D5" s="2">
        <v>1763</v>
      </c>
      <c r="E5" s="2">
        <v>8</v>
      </c>
      <c r="F5" s="2">
        <v>0</v>
      </c>
      <c r="G5" s="2">
        <v>3347</v>
      </c>
      <c r="H5" s="2">
        <v>0</v>
      </c>
      <c r="I5" s="2">
        <v>10531</v>
      </c>
      <c r="J5" s="2" t="s">
        <v>145</v>
      </c>
      <c r="K5" s="2">
        <v>10</v>
      </c>
      <c r="L5" s="2">
        <v>1271</v>
      </c>
      <c r="M5" s="2">
        <v>485</v>
      </c>
      <c r="N5" s="2" t="s">
        <v>145</v>
      </c>
      <c r="O5" s="2">
        <v>55</v>
      </c>
      <c r="P5" s="2">
        <v>0</v>
      </c>
      <c r="Q5" s="2">
        <v>994</v>
      </c>
      <c r="R5">
        <v>10323</v>
      </c>
      <c r="S5">
        <v>437</v>
      </c>
      <c r="T5">
        <v>488</v>
      </c>
      <c r="U5">
        <v>1465</v>
      </c>
      <c r="V5">
        <v>1406</v>
      </c>
      <c r="X5">
        <v>1</v>
      </c>
      <c r="Y5">
        <v>206</v>
      </c>
      <c r="AB5">
        <v>6</v>
      </c>
      <c r="AE5">
        <v>4</v>
      </c>
      <c r="AL5">
        <v>1</v>
      </c>
      <c r="AR5">
        <v>65</v>
      </c>
      <c r="AS5">
        <v>3347</v>
      </c>
      <c r="AU5">
        <v>1</v>
      </c>
      <c r="AV5">
        <v>1374</v>
      </c>
      <c r="AW5">
        <v>302</v>
      </c>
      <c r="AX5">
        <v>1</v>
      </c>
      <c r="AY5">
        <v>2</v>
      </c>
      <c r="AZ5">
        <v>5</v>
      </c>
      <c r="BA5">
        <v>16</v>
      </c>
      <c r="BE5">
        <v>41</v>
      </c>
      <c r="BF5">
        <v>4</v>
      </c>
      <c r="BG5">
        <v>9</v>
      </c>
      <c r="BJ5">
        <v>1</v>
      </c>
      <c r="BK5">
        <v>22</v>
      </c>
      <c r="BL5">
        <v>6</v>
      </c>
      <c r="BM5">
        <v>5</v>
      </c>
      <c r="BR5">
        <v>56</v>
      </c>
      <c r="BU5">
        <v>133</v>
      </c>
      <c r="BW5">
        <v>134</v>
      </c>
      <c r="CD5">
        <v>1</v>
      </c>
      <c r="CH5">
        <v>784</v>
      </c>
    </row>
  </sheetData>
  <mergeCells count="5">
    <mergeCell ref="B2:C2"/>
    <mergeCell ref="D2:E2"/>
    <mergeCell ref="F2:H2"/>
    <mergeCell ref="I2:N2"/>
    <mergeCell ref="O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7"/>
  <sheetViews>
    <sheetView workbookViewId="0">
      <selection activeCell="B16" sqref="B16"/>
    </sheetView>
  </sheetViews>
  <sheetFormatPr defaultRowHeight="14.4" x14ac:dyDescent="0.3"/>
  <cols>
    <col min="1" max="1" width="12.109375" bestFit="1" customWidth="1"/>
    <col min="2" max="2" width="15" bestFit="1" customWidth="1"/>
    <col min="3" max="3" width="10.5546875" bestFit="1" customWidth="1"/>
    <col min="4" max="4" width="18.33203125" bestFit="1" customWidth="1"/>
    <col min="5" max="5" width="10.5546875" bestFit="1" customWidth="1"/>
    <col min="6" max="6" width="11.33203125" bestFit="1" customWidth="1"/>
    <col min="7" max="7" width="6.21875" bestFit="1" customWidth="1"/>
    <col min="8" max="8" width="5.6640625" bestFit="1" customWidth="1"/>
    <col min="9" max="9" width="17.44140625" bestFit="1" customWidth="1"/>
    <col min="10" max="10" width="11.44140625" bestFit="1" customWidth="1"/>
    <col min="11" max="11" width="9" bestFit="1" customWidth="1"/>
    <col min="12" max="13" width="18.109375" bestFit="1" customWidth="1"/>
    <col min="14" max="14" width="5.6640625" bestFit="1" customWidth="1"/>
    <col min="15" max="15" width="26.88671875" bestFit="1" customWidth="1"/>
    <col min="16" max="16" width="12.5546875" bestFit="1" customWidth="1"/>
    <col min="17" max="17" width="6.109375" bestFit="1" customWidth="1"/>
  </cols>
  <sheetData>
    <row r="1" spans="1:86" x14ac:dyDescent="0.3">
      <c r="A1" t="s">
        <v>18</v>
      </c>
    </row>
    <row r="2" spans="1:86" x14ac:dyDescent="0.3">
      <c r="B2" s="1" t="s">
        <v>16</v>
      </c>
      <c r="C2" s="1"/>
      <c r="D2" s="1" t="s">
        <v>17</v>
      </c>
      <c r="E2" s="1"/>
      <c r="F2" s="1" t="s">
        <v>2</v>
      </c>
      <c r="G2" s="1"/>
      <c r="H2" s="1"/>
      <c r="I2" s="1" t="s">
        <v>6</v>
      </c>
      <c r="J2" s="1"/>
      <c r="K2" s="1"/>
      <c r="L2" s="1"/>
      <c r="M2" s="1"/>
      <c r="N2" s="1"/>
      <c r="O2" s="1" t="s">
        <v>12</v>
      </c>
      <c r="P2" s="1"/>
      <c r="Q2" s="1"/>
    </row>
    <row r="3" spans="1:86" x14ac:dyDescent="0.3">
      <c r="B3" s="2" t="s">
        <v>0</v>
      </c>
      <c r="C3" s="2" t="s">
        <v>1</v>
      </c>
      <c r="D3" s="2" t="s">
        <v>0</v>
      </c>
      <c r="E3" s="2" t="s">
        <v>1</v>
      </c>
      <c r="F3" s="2" t="s">
        <v>3</v>
      </c>
      <c r="G3" s="2" t="s">
        <v>4</v>
      </c>
      <c r="H3" s="2" t="s">
        <v>5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5</v>
      </c>
      <c r="O3" s="2" t="s">
        <v>13</v>
      </c>
      <c r="P3" s="2" t="s">
        <v>14</v>
      </c>
      <c r="Q3" s="2" t="s">
        <v>15</v>
      </c>
    </row>
    <row r="4" spans="1:86" x14ac:dyDescent="0.3">
      <c r="A4" s="2" t="s">
        <v>19</v>
      </c>
      <c r="B4" s="3">
        <v>2.1</v>
      </c>
      <c r="C4" s="4">
        <v>2.2000000000000002</v>
      </c>
      <c r="D4" s="5">
        <v>2.4</v>
      </c>
      <c r="E4" s="6">
        <v>2.5</v>
      </c>
      <c r="F4" s="7">
        <v>2.8</v>
      </c>
      <c r="G4" s="8">
        <v>2.9</v>
      </c>
      <c r="H4" s="9">
        <v>2.1</v>
      </c>
      <c r="I4" s="10">
        <v>2.13</v>
      </c>
      <c r="J4" s="11">
        <v>2.14</v>
      </c>
      <c r="K4" s="11">
        <v>2.15</v>
      </c>
      <c r="L4" s="12">
        <v>2.17</v>
      </c>
      <c r="M4" s="13">
        <v>2.1800000000000002</v>
      </c>
      <c r="N4" s="11">
        <v>2.19</v>
      </c>
      <c r="O4" s="11">
        <v>2.21</v>
      </c>
      <c r="P4" s="11">
        <v>2.2200000000000002</v>
      </c>
      <c r="Q4" s="11">
        <v>2.23</v>
      </c>
      <c r="R4" s="46" t="s">
        <v>75</v>
      </c>
      <c r="S4" s="47" t="s">
        <v>76</v>
      </c>
      <c r="T4" s="46" t="s">
        <v>77</v>
      </c>
      <c r="U4" s="47" t="s">
        <v>78</v>
      </c>
      <c r="V4" s="47" t="s">
        <v>79</v>
      </c>
      <c r="W4" s="56" t="s">
        <v>80</v>
      </c>
      <c r="X4" s="56" t="s">
        <v>81</v>
      </c>
      <c r="Y4" s="58" t="s">
        <v>82</v>
      </c>
      <c r="Z4" s="58" t="s">
        <v>83</v>
      </c>
      <c r="AA4" s="46" t="s">
        <v>84</v>
      </c>
      <c r="AB4" s="46" t="s">
        <v>85</v>
      </c>
      <c r="AC4" s="47" t="s">
        <v>86</v>
      </c>
      <c r="AD4" s="45" t="s">
        <v>87</v>
      </c>
      <c r="AE4" s="54" t="s">
        <v>88</v>
      </c>
      <c r="AF4" s="54" t="s">
        <v>89</v>
      </c>
      <c r="AG4" s="53" t="s">
        <v>90</v>
      </c>
      <c r="AH4" s="58" t="s">
        <v>91</v>
      </c>
      <c r="AI4" s="57" t="s">
        <v>92</v>
      </c>
      <c r="AJ4" s="54" t="s">
        <v>93</v>
      </c>
      <c r="AK4" s="50" t="s">
        <v>94</v>
      </c>
      <c r="AL4" s="58" t="s">
        <v>95</v>
      </c>
      <c r="AM4" s="55" t="s">
        <v>96</v>
      </c>
      <c r="AN4" s="48" t="s">
        <v>97</v>
      </c>
      <c r="AO4" s="45" t="s">
        <v>98</v>
      </c>
      <c r="AP4" s="45" t="s">
        <v>99</v>
      </c>
      <c r="AQ4" s="56" t="s">
        <v>100</v>
      </c>
      <c r="AR4" s="48" t="s">
        <v>101</v>
      </c>
      <c r="AS4" s="51" t="s">
        <v>102</v>
      </c>
      <c r="AT4" s="56" t="s">
        <v>103</v>
      </c>
      <c r="AU4" s="49" t="s">
        <v>104</v>
      </c>
      <c r="AV4" s="48" t="s">
        <v>105</v>
      </c>
      <c r="AW4" s="48" t="s">
        <v>106</v>
      </c>
      <c r="AX4" s="49" t="s">
        <v>107</v>
      </c>
      <c r="AY4" s="58" t="s">
        <v>108</v>
      </c>
      <c r="AZ4" s="46" t="s">
        <v>109</v>
      </c>
      <c r="BA4" s="47" t="s">
        <v>110</v>
      </c>
      <c r="BB4" s="51" t="s">
        <v>111</v>
      </c>
      <c r="BC4" s="58" t="s">
        <v>112</v>
      </c>
      <c r="BD4" s="58" t="s">
        <v>113</v>
      </c>
      <c r="BE4" s="56" t="s">
        <v>114</v>
      </c>
      <c r="BF4" s="56" t="s">
        <v>115</v>
      </c>
      <c r="BG4" s="56" t="s">
        <v>116</v>
      </c>
      <c r="BH4" s="47" t="s">
        <v>117</v>
      </c>
      <c r="BI4" s="46" t="s">
        <v>118</v>
      </c>
      <c r="BJ4" s="47" t="s">
        <v>119</v>
      </c>
      <c r="BK4" s="48" t="s">
        <v>120</v>
      </c>
      <c r="BL4" s="49" t="s">
        <v>121</v>
      </c>
      <c r="BM4" s="46" t="s">
        <v>122</v>
      </c>
      <c r="BN4" s="51" t="s">
        <v>123</v>
      </c>
      <c r="BO4" s="56" t="s">
        <v>124</v>
      </c>
      <c r="BP4" s="52" t="s">
        <v>125</v>
      </c>
      <c r="BQ4" s="57" t="s">
        <v>126</v>
      </c>
      <c r="BR4" s="47" t="s">
        <v>127</v>
      </c>
      <c r="BS4" s="58" t="s">
        <v>128</v>
      </c>
      <c r="BT4" s="47" t="s">
        <v>129</v>
      </c>
      <c r="BU4" s="46" t="s">
        <v>130</v>
      </c>
      <c r="BV4" s="45" t="s">
        <v>131</v>
      </c>
      <c r="BW4" s="45" t="s">
        <v>132</v>
      </c>
      <c r="BX4" s="58" t="s">
        <v>133</v>
      </c>
      <c r="BY4" s="58" t="s">
        <v>134</v>
      </c>
      <c r="BZ4" s="58" t="s">
        <v>135</v>
      </c>
      <c r="CA4" s="58" t="s">
        <v>136</v>
      </c>
      <c r="CB4" s="46" t="s">
        <v>137</v>
      </c>
      <c r="CC4" s="47" t="s">
        <v>138</v>
      </c>
      <c r="CD4" s="58" t="s">
        <v>139</v>
      </c>
      <c r="CE4" s="50" t="s">
        <v>140</v>
      </c>
      <c r="CF4" s="50" t="s">
        <v>141</v>
      </c>
      <c r="CG4" s="57" t="s">
        <v>142</v>
      </c>
      <c r="CH4" s="58" t="s">
        <v>143</v>
      </c>
    </row>
    <row r="5" spans="1:86" s="45" customFormat="1" x14ac:dyDescent="0.3">
      <c r="A5" s="99" t="s">
        <v>29</v>
      </c>
      <c r="B5" s="91">
        <f>T5+R5+AA5+AB5+AZ5+BI5+BM5+CB5+BU5</f>
        <v>3306</v>
      </c>
      <c r="C5" s="92">
        <f>S5+U5+V5+AC5+BA5+BH5+BJ5+BR5+BT5+CC5</f>
        <v>1730</v>
      </c>
      <c r="D5" s="93">
        <f>AN5+AR5+AV5+AW5+BK5</f>
        <v>3596</v>
      </c>
      <c r="E5" s="94">
        <f>AU5+AX5+BL5</f>
        <v>1256</v>
      </c>
      <c r="F5" s="95">
        <f>AK5+CE5+CF5</f>
        <v>117</v>
      </c>
      <c r="G5" s="96">
        <f>AS5+BB5+BN5</f>
        <v>18</v>
      </c>
      <c r="H5" s="97">
        <f>BP5</f>
        <v>0</v>
      </c>
      <c r="I5" s="98">
        <v>12432</v>
      </c>
      <c r="J5" s="99"/>
      <c r="K5" s="99"/>
      <c r="L5" s="100">
        <v>1655</v>
      </c>
      <c r="M5" s="101">
        <v>489</v>
      </c>
      <c r="N5" s="99"/>
      <c r="O5" s="102">
        <f>W5+X5+AJ5+AQ5+AT5+BE5+BF5+BG5+BO5</f>
        <v>252</v>
      </c>
      <c r="P5" s="103">
        <f>BQ5+CG5+AI5</f>
        <v>760</v>
      </c>
      <c r="Q5" s="104">
        <f>Y5+Z5+AH5+AL5+AY5+BC5+BD5+BS5+BX5+BY5+BZ5+CA5+CD5+CH5</f>
        <v>69</v>
      </c>
      <c r="R5" s="46">
        <v>451</v>
      </c>
      <c r="S5" s="47">
        <v>62</v>
      </c>
      <c r="T5" s="46">
        <v>2296</v>
      </c>
      <c r="U5" s="47">
        <v>1520</v>
      </c>
      <c r="V5" s="47"/>
      <c r="W5" s="56">
        <v>7</v>
      </c>
      <c r="X5" s="56">
        <v>110</v>
      </c>
      <c r="Y5" s="58"/>
      <c r="Z5" s="58"/>
      <c r="AA5" s="46">
        <v>58</v>
      </c>
      <c r="AB5" s="46"/>
      <c r="AC5" s="47"/>
      <c r="AE5" s="54"/>
      <c r="AF5" s="54"/>
      <c r="AG5" s="53"/>
      <c r="AH5" s="58"/>
      <c r="AI5" s="57">
        <v>12</v>
      </c>
      <c r="AJ5" s="54"/>
      <c r="AK5" s="50">
        <v>73</v>
      </c>
      <c r="AL5" s="58"/>
      <c r="AM5" s="55"/>
      <c r="AN5" s="48">
        <v>55</v>
      </c>
      <c r="AQ5" s="56">
        <v>23</v>
      </c>
      <c r="AR5" s="48">
        <v>3344</v>
      </c>
      <c r="AS5" s="51">
        <v>3</v>
      </c>
      <c r="AT5" s="56"/>
      <c r="AU5" s="49">
        <v>1242</v>
      </c>
      <c r="AV5" s="48">
        <v>80</v>
      </c>
      <c r="AW5" s="48">
        <v>9</v>
      </c>
      <c r="AX5" s="49">
        <v>7</v>
      </c>
      <c r="AY5" s="58">
        <v>35</v>
      </c>
      <c r="AZ5" s="46">
        <v>411</v>
      </c>
      <c r="BA5" s="47">
        <v>1</v>
      </c>
      <c r="BB5" s="51">
        <v>15</v>
      </c>
      <c r="BC5" s="58"/>
      <c r="BD5" s="58">
        <v>26</v>
      </c>
      <c r="BE5" s="56">
        <v>2</v>
      </c>
      <c r="BF5" s="56">
        <v>85</v>
      </c>
      <c r="BG5" s="56">
        <v>24</v>
      </c>
      <c r="BH5" s="47"/>
      <c r="BI5" s="46">
        <v>78</v>
      </c>
      <c r="BJ5" s="47">
        <v>39</v>
      </c>
      <c r="BK5" s="48">
        <v>108</v>
      </c>
      <c r="BL5" s="49">
        <v>7</v>
      </c>
      <c r="BM5" s="46">
        <v>12</v>
      </c>
      <c r="BN5" s="51"/>
      <c r="BO5" s="56">
        <v>1</v>
      </c>
      <c r="BP5" s="52"/>
      <c r="BQ5" s="57">
        <v>71</v>
      </c>
      <c r="BR5" s="47"/>
      <c r="BS5" s="58"/>
      <c r="BT5" s="47">
        <v>93</v>
      </c>
      <c r="BU5" s="46"/>
      <c r="BV5" s="45">
        <v>158</v>
      </c>
      <c r="BX5" s="58">
        <v>3</v>
      </c>
      <c r="BY5" s="58"/>
      <c r="BZ5" s="58"/>
      <c r="CA5" s="58"/>
      <c r="CB5" s="46"/>
      <c r="CC5" s="47">
        <v>15</v>
      </c>
      <c r="CD5" s="58">
        <v>5</v>
      </c>
      <c r="CE5" s="50">
        <v>44</v>
      </c>
      <c r="CF5" s="50"/>
      <c r="CG5" s="57">
        <v>677</v>
      </c>
      <c r="CH5" s="58"/>
    </row>
    <row r="6" spans="1:86" s="45" customFormat="1" x14ac:dyDescent="0.3">
      <c r="A6" s="99" t="s">
        <v>58</v>
      </c>
      <c r="B6" s="91">
        <f>T6+R6+AA6+AB6+AZ6+BI6+BM6+CB6+BU6</f>
        <v>10640</v>
      </c>
      <c r="C6" s="92">
        <f>S6+U6+V6+AC6+BA6+BH6+BJ6+BR6+BT6+CC6</f>
        <v>8579</v>
      </c>
      <c r="D6" s="93">
        <f>AN6+AR6+AV6+AW6+BK6</f>
        <v>7800</v>
      </c>
      <c r="E6" s="94">
        <f>AU6+AX6+BL6</f>
        <v>2849</v>
      </c>
      <c r="F6" s="95">
        <f>AK6+CE6+CF6</f>
        <v>0</v>
      </c>
      <c r="G6" s="96">
        <f>AS6+BB6+BN6</f>
        <v>787</v>
      </c>
      <c r="H6" s="97">
        <f>BP6</f>
        <v>0</v>
      </c>
      <c r="I6" s="98">
        <v>12432</v>
      </c>
      <c r="J6" s="99"/>
      <c r="K6" s="99"/>
      <c r="L6" s="100">
        <v>1655</v>
      </c>
      <c r="M6" s="101">
        <v>489</v>
      </c>
      <c r="N6" s="99"/>
      <c r="O6" s="102">
        <f>W6+X6+AJ6+AQ6+AT6+BE6+BF6+BG6+BO6</f>
        <v>2205</v>
      </c>
      <c r="P6" s="103">
        <f>BQ6+CG6+AI6</f>
        <v>2348</v>
      </c>
      <c r="Q6" s="104">
        <f>Y6+Z6+AH6+AL6+AY6+BC6+BD6+BS6+BX6+BY6+BZ6+CA6+CD6+CH6</f>
        <v>416</v>
      </c>
      <c r="R6" s="46">
        <v>1</v>
      </c>
      <c r="S6" s="47"/>
      <c r="T6" s="46">
        <v>6366</v>
      </c>
      <c r="U6" s="47">
        <v>7400</v>
      </c>
      <c r="V6" s="47"/>
      <c r="W6" s="56">
        <v>1</v>
      </c>
      <c r="X6" s="56">
        <v>1182</v>
      </c>
      <c r="Y6" s="58"/>
      <c r="Z6" s="58">
        <v>9</v>
      </c>
      <c r="AA6" s="46">
        <v>6</v>
      </c>
      <c r="AB6" s="46"/>
      <c r="AC6" s="47"/>
      <c r="AD6" s="45">
        <v>6</v>
      </c>
      <c r="AE6" s="54">
        <v>235</v>
      </c>
      <c r="AF6" s="54"/>
      <c r="AG6" s="53"/>
      <c r="AH6" s="58">
        <v>7</v>
      </c>
      <c r="AI6" s="57"/>
      <c r="AJ6" s="54"/>
      <c r="AK6" s="50"/>
      <c r="AL6" s="58">
        <v>5</v>
      </c>
      <c r="AM6" s="55"/>
      <c r="AN6" s="48"/>
      <c r="AO6" s="45">
        <v>1</v>
      </c>
      <c r="AQ6" s="56">
        <v>29</v>
      </c>
      <c r="AR6" s="48">
        <v>7761</v>
      </c>
      <c r="AS6" s="51">
        <v>230</v>
      </c>
      <c r="AT6" s="56">
        <v>2</v>
      </c>
      <c r="AU6" s="49">
        <v>2659</v>
      </c>
      <c r="AV6" s="48"/>
      <c r="AW6" s="48"/>
      <c r="AX6" s="49">
        <v>183</v>
      </c>
      <c r="AY6" s="58">
        <v>21</v>
      </c>
      <c r="AZ6" s="46">
        <v>4217</v>
      </c>
      <c r="BA6" s="47"/>
      <c r="BB6" s="51">
        <v>557</v>
      </c>
      <c r="BC6" s="58">
        <v>180</v>
      </c>
      <c r="BD6" s="58"/>
      <c r="BE6" s="56"/>
      <c r="BF6" s="56">
        <v>975</v>
      </c>
      <c r="BG6" s="56">
        <v>16</v>
      </c>
      <c r="BH6" s="47"/>
      <c r="BI6" s="46">
        <v>32</v>
      </c>
      <c r="BJ6" s="47">
        <v>21</v>
      </c>
      <c r="BK6" s="48">
        <v>39</v>
      </c>
      <c r="BL6" s="49">
        <v>7</v>
      </c>
      <c r="BM6" s="46">
        <v>18</v>
      </c>
      <c r="BN6" s="51"/>
      <c r="BO6" s="56"/>
      <c r="BP6" s="52"/>
      <c r="BQ6" s="57">
        <v>4</v>
      </c>
      <c r="BR6" s="47"/>
      <c r="BS6" s="58"/>
      <c r="BT6" s="47">
        <v>1158</v>
      </c>
      <c r="BU6" s="46"/>
      <c r="BX6" s="58"/>
      <c r="BY6" s="58"/>
      <c r="BZ6" s="58"/>
      <c r="CA6" s="58">
        <v>3</v>
      </c>
      <c r="CB6" s="46"/>
      <c r="CC6" s="47"/>
      <c r="CD6" s="58">
        <v>10</v>
      </c>
      <c r="CE6" s="50"/>
      <c r="CF6" s="50"/>
      <c r="CG6" s="57">
        <v>2344</v>
      </c>
      <c r="CH6" s="58">
        <v>181</v>
      </c>
    </row>
    <row r="7" spans="1:86" s="45" customFormat="1" x14ac:dyDescent="0.3">
      <c r="A7" s="99" t="s">
        <v>70</v>
      </c>
      <c r="B7" s="91">
        <f>T7+R7+AA7+AB7+AZ7+BI7+BM7+CB7+BU7</f>
        <v>8373</v>
      </c>
      <c r="C7" s="92">
        <f>S7+U7+V7+AC7+BA7+BH7+BJ7+BR7+BT7+CC7</f>
        <v>9815</v>
      </c>
      <c r="D7" s="93">
        <f>AN7+AR7+AV7+AW7+BK7</f>
        <v>7211</v>
      </c>
      <c r="E7" s="94">
        <f>AU7+AX7+BL7</f>
        <v>3519</v>
      </c>
      <c r="F7" s="95">
        <f>AK7+CE7+CF7</f>
        <v>0</v>
      </c>
      <c r="G7" s="96">
        <f>AS7+BB7+BN7</f>
        <v>501</v>
      </c>
      <c r="H7" s="97">
        <f>BP7</f>
        <v>0</v>
      </c>
      <c r="I7" s="98">
        <v>12432</v>
      </c>
      <c r="J7" s="99"/>
      <c r="K7" s="99"/>
      <c r="L7" s="100">
        <v>1655</v>
      </c>
      <c r="M7" s="101">
        <v>489</v>
      </c>
      <c r="N7" s="99"/>
      <c r="O7" s="102">
        <f>W7+X7+AJ7+AQ7+AT7+BE7+BF7+BG7+BO7</f>
        <v>996</v>
      </c>
      <c r="P7" s="103">
        <f>BQ7+CG7+AI7</f>
        <v>1475</v>
      </c>
      <c r="Q7" s="104">
        <f>Y7+Z7+AH7+AL7+AY7+BC7+BD7+BS7+BX7+BY7+BZ7+CA7+CD7+CH7</f>
        <v>83</v>
      </c>
      <c r="R7" s="46">
        <v>1040</v>
      </c>
      <c r="S7" s="47">
        <v>2278</v>
      </c>
      <c r="T7" s="46">
        <v>6745</v>
      </c>
      <c r="U7" s="47">
        <v>7095</v>
      </c>
      <c r="V7" s="47"/>
      <c r="W7" s="56">
        <v>109</v>
      </c>
      <c r="X7" s="56">
        <v>591</v>
      </c>
      <c r="Y7" s="58">
        <v>17</v>
      </c>
      <c r="Z7" s="58"/>
      <c r="AA7" s="46">
        <v>179</v>
      </c>
      <c r="AB7" s="46"/>
      <c r="AC7" s="47">
        <v>2</v>
      </c>
      <c r="AD7" s="45">
        <v>10</v>
      </c>
      <c r="AE7" s="54"/>
      <c r="AF7" s="54"/>
      <c r="AG7" s="53"/>
      <c r="AH7" s="58">
        <v>5</v>
      </c>
      <c r="AI7" s="57">
        <v>17</v>
      </c>
      <c r="AJ7" s="54"/>
      <c r="AK7" s="50"/>
      <c r="AL7" s="58"/>
      <c r="AM7" s="55"/>
      <c r="AN7" s="48">
        <v>61</v>
      </c>
      <c r="AO7" s="45">
        <v>1</v>
      </c>
      <c r="AQ7" s="56">
        <v>43</v>
      </c>
      <c r="AR7" s="48">
        <v>5691</v>
      </c>
      <c r="AS7" s="51"/>
      <c r="AT7" s="56">
        <v>2</v>
      </c>
      <c r="AU7" s="49">
        <v>3476</v>
      </c>
      <c r="AV7" s="48">
        <v>577</v>
      </c>
      <c r="AW7" s="48">
        <v>880</v>
      </c>
      <c r="AX7" s="49">
        <v>43</v>
      </c>
      <c r="AY7" s="58">
        <v>1</v>
      </c>
      <c r="AZ7" s="46">
        <v>245</v>
      </c>
      <c r="BA7" s="47"/>
      <c r="BB7" s="51">
        <v>501</v>
      </c>
      <c r="BC7" s="58"/>
      <c r="BD7" s="58">
        <v>44</v>
      </c>
      <c r="BE7" s="56">
        <v>36</v>
      </c>
      <c r="BF7" s="56">
        <v>171</v>
      </c>
      <c r="BG7" s="56">
        <v>41</v>
      </c>
      <c r="BH7" s="47"/>
      <c r="BI7" s="46">
        <v>161</v>
      </c>
      <c r="BJ7" s="47">
        <v>35</v>
      </c>
      <c r="BK7" s="48">
        <v>2</v>
      </c>
      <c r="BL7" s="49"/>
      <c r="BM7" s="46">
        <v>3</v>
      </c>
      <c r="BN7" s="51"/>
      <c r="BO7" s="56">
        <v>3</v>
      </c>
      <c r="BP7" s="52"/>
      <c r="BQ7" s="57">
        <v>935</v>
      </c>
      <c r="BR7" s="47"/>
      <c r="BS7" s="58"/>
      <c r="BT7" s="47">
        <v>405</v>
      </c>
      <c r="BU7" s="46"/>
      <c r="BV7" s="45">
        <v>91</v>
      </c>
      <c r="BX7" s="58">
        <v>3</v>
      </c>
      <c r="BY7" s="58"/>
      <c r="BZ7" s="58"/>
      <c r="CA7" s="58"/>
      <c r="CB7" s="46"/>
      <c r="CC7" s="47"/>
      <c r="CD7" s="58">
        <v>13</v>
      </c>
      <c r="CE7" s="50"/>
      <c r="CF7" s="50"/>
      <c r="CG7" s="57">
        <v>523</v>
      </c>
      <c r="CH7" s="58"/>
    </row>
  </sheetData>
  <mergeCells count="5">
    <mergeCell ref="B2:C2"/>
    <mergeCell ref="D2:E2"/>
    <mergeCell ref="F2:H2"/>
    <mergeCell ref="I2:N2"/>
    <mergeCell ref="O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- Dec</vt:lpstr>
      <vt:lpstr>April - March</vt:lpstr>
      <vt:lpstr>June - May</vt:lpstr>
      <vt:lpstr>July - 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 Gustina</dc:creator>
  <cp:lastModifiedBy>Margo Gustina</cp:lastModifiedBy>
  <dcterms:created xsi:type="dcterms:W3CDTF">2017-01-05T18:22:20Z</dcterms:created>
  <dcterms:modified xsi:type="dcterms:W3CDTF">2017-01-18T17:21:13Z</dcterms:modified>
</cp:coreProperties>
</file>