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ka/Desktop/Folder/STLS_jennse/Digital Library /"/>
    </mc:Choice>
  </mc:AlternateContent>
  <xr:revisionPtr revIDLastSave="0" documentId="13_ncr:1_{93E3A404-ACCD-734A-B114-0378E16B8440}" xr6:coauthVersionLast="46" xr6:coauthVersionMax="46" xr10:uidLastSave="{00000000-0000-0000-0000-000000000000}"/>
  <bookViews>
    <workbookView xWindow="0" yWindow="500" windowWidth="30480" windowHeight="21480" activeTab="2" xr2:uid="{492F9CB1-522F-8549-B784-E5B3EC5AE803}"/>
  </bookViews>
  <sheets>
    <sheet name="OverDrive JUV Checkouts" sheetId="1" r:id="rId1"/>
    <sheet name="JUV Checkouts in SORA" sheetId="3" r:id="rId2"/>
    <sheet name="Magazine Checkout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3" l="1"/>
  <c r="F58" i="3"/>
  <c r="D58" i="3"/>
  <c r="D60" i="3" s="1"/>
  <c r="C58" i="3"/>
  <c r="C60" i="3" s="1"/>
  <c r="B58" i="3"/>
  <c r="AB58" i="2"/>
  <c r="AB56" i="2"/>
  <c r="AB57" i="2" s="1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3" i="2"/>
  <c r="AC53" i="2"/>
  <c r="AD53" i="2"/>
  <c r="AE53" i="2"/>
  <c r="AF53" i="2"/>
  <c r="AB5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3" i="2"/>
  <c r="P53" i="2"/>
  <c r="Q53" i="2"/>
  <c r="R53" i="2"/>
  <c r="S53" i="2"/>
  <c r="T53" i="2"/>
  <c r="U53" i="2"/>
  <c r="V53" i="2"/>
  <c r="W53" i="2"/>
  <c r="X53" i="2"/>
  <c r="Y53" i="2"/>
  <c r="Z53" i="2"/>
  <c r="O53" i="2"/>
  <c r="C53" i="2"/>
  <c r="D53" i="2"/>
  <c r="E53" i="2"/>
  <c r="F53" i="2"/>
  <c r="G53" i="2"/>
  <c r="H53" i="2"/>
  <c r="I53" i="2"/>
  <c r="J53" i="2"/>
  <c r="K53" i="2"/>
  <c r="L53" i="2"/>
  <c r="M53" i="2"/>
  <c r="B5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3" i="2"/>
  <c r="AB59" i="2" l="1"/>
  <c r="F58" i="1"/>
  <c r="C58" i="1"/>
  <c r="C60" i="1" s="1"/>
  <c r="D58" i="1"/>
  <c r="D60" i="1" s="1"/>
  <c r="B58" i="1"/>
  <c r="B60" i="1" s="1"/>
</calcChain>
</file>

<file path=xl/sharedStrings.xml><?xml version="1.0" encoding="utf-8"?>
<sst xmlns="http://schemas.openxmlformats.org/spreadsheetml/2006/main" count="225" uniqueCount="152">
  <si>
    <t>Branch</t>
  </si>
  <si>
    <t>Checkouts</t>
  </si>
  <si>
    <t>Addison</t>
  </si>
  <si>
    <t>Alfred</t>
  </si>
  <si>
    <t>Almond</t>
  </si>
  <si>
    <t>Andover</t>
  </si>
  <si>
    <t>Angelica</t>
  </si>
  <si>
    <t>Arkport</t>
  </si>
  <si>
    <t>Avoca</t>
  </si>
  <si>
    <t>Bath</t>
  </si>
  <si>
    <t>Belfast</t>
  </si>
  <si>
    <t>Belmont</t>
  </si>
  <si>
    <t>Big Flats</t>
  </si>
  <si>
    <t>Bolivar</t>
  </si>
  <si>
    <t>Bookmobile</t>
  </si>
  <si>
    <t>Bradford Central School District</t>
  </si>
  <si>
    <t>Branchport</t>
  </si>
  <si>
    <t>Canaseraga</t>
  </si>
  <si>
    <t>Canisteo</t>
  </si>
  <si>
    <t>Cohocton</t>
  </si>
  <si>
    <t>Corning</t>
  </si>
  <si>
    <t>Corning City School District</t>
  </si>
  <si>
    <t>Cuba</t>
  </si>
  <si>
    <t>Dundee</t>
  </si>
  <si>
    <t>Dundee Central School District</t>
  </si>
  <si>
    <t>Elmira</t>
  </si>
  <si>
    <t>Fillmore</t>
  </si>
  <si>
    <t>Friendship</t>
  </si>
  <si>
    <t>Greater Southern Tier BOCES</t>
  </si>
  <si>
    <t>Hammondsport</t>
  </si>
  <si>
    <t>Hammondsport Ctl School District</t>
  </si>
  <si>
    <t>Hector</t>
  </si>
  <si>
    <t>Hornell</t>
  </si>
  <si>
    <t>Horseheads</t>
  </si>
  <si>
    <t>Howard</t>
  </si>
  <si>
    <t>Jasper</t>
  </si>
  <si>
    <t>Little Genesee</t>
  </si>
  <si>
    <t>Montour Falls</t>
  </si>
  <si>
    <t>Odessa</t>
  </si>
  <si>
    <t>Penn Yan</t>
  </si>
  <si>
    <t>Penn Yan Central School District</t>
  </si>
  <si>
    <t>Prattsburgh</t>
  </si>
  <si>
    <t>Pulteney</t>
  </si>
  <si>
    <t>Richburg</t>
  </si>
  <si>
    <t>Rushford</t>
  </si>
  <si>
    <t>Savona</t>
  </si>
  <si>
    <t>Scio</t>
  </si>
  <si>
    <t>Stls</t>
  </si>
  <si>
    <t>Van Etten</t>
  </si>
  <si>
    <t>Watkins Glen</t>
  </si>
  <si>
    <t>Wayland</t>
  </si>
  <si>
    <t>Wayland-Cohocton Central School District</t>
  </si>
  <si>
    <t>Wellsville</t>
  </si>
  <si>
    <t>West Elmira</t>
  </si>
  <si>
    <t>Whitesville</t>
  </si>
  <si>
    <t>Atlanta</t>
  </si>
  <si>
    <t>Greenwood</t>
  </si>
  <si>
    <t>2020 Checkouts</t>
  </si>
  <si>
    <t>2019 Checkouts</t>
  </si>
  <si>
    <t xml:space="preserve">2018 Checkouts </t>
  </si>
  <si>
    <t>Trend</t>
  </si>
  <si>
    <t>2021 Checkouts (Jan-Apr)</t>
  </si>
  <si>
    <t>Juv Fiction and Non-Fiction Checkouts by Branch 2018-2021</t>
  </si>
  <si>
    <t>Juv Fiction and Non-Fiction Checkouts by Month 2018-2021</t>
  </si>
  <si>
    <t>Month</t>
  </si>
  <si>
    <t>**Public Library Connect feature introduced in August 2020.</t>
  </si>
  <si>
    <t>Checkouts from the SORA App by Branch 2018-2021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</si>
  <si>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</si>
  <si>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</si>
  <si>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</si>
  <si>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</si>
  <si>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</si>
  <si>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</si>
  <si>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</si>
  <si>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</si>
  <si>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</si>
  <si>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</si>
  <si>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</si>
  <si>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</si>
  <si>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ADDISON</t>
  </si>
  <si>
    <t>ALFRED</t>
  </si>
  <si>
    <t>ALMOND</t>
  </si>
  <si>
    <t>ANDOVER</t>
  </si>
  <si>
    <t>ANGELICA</t>
  </si>
  <si>
    <t>ARKPORT</t>
  </si>
  <si>
    <t>ATLANTA</t>
  </si>
  <si>
    <t>AVOCA</t>
  </si>
  <si>
    <t>BATH</t>
  </si>
  <si>
    <t>BELFAST</t>
  </si>
  <si>
    <t>BELMONT</t>
  </si>
  <si>
    <t>BIGFLATS</t>
  </si>
  <si>
    <t>BOLIVAR</t>
  </si>
  <si>
    <t>BOOKMOBILE</t>
  </si>
  <si>
    <t>BRANCHPORT</t>
  </si>
  <si>
    <t>CANASERAGA</t>
  </si>
  <si>
    <t>CANISTEO</t>
  </si>
  <si>
    <t>COHOCTON</t>
  </si>
  <si>
    <t>CORNING</t>
  </si>
  <si>
    <t>CUBA</t>
  </si>
  <si>
    <t>DUNDEE</t>
  </si>
  <si>
    <t>ELMIRA</t>
  </si>
  <si>
    <t>FILLMORE</t>
  </si>
  <si>
    <t>FRIENDSHIP</t>
  </si>
  <si>
    <t>GREENWOOD</t>
  </si>
  <si>
    <t>HAMMONDSPT</t>
  </si>
  <si>
    <t>HECTOR</t>
  </si>
  <si>
    <t>HORNELL</t>
  </si>
  <si>
    <t>HORSEHEADS</t>
  </si>
  <si>
    <t>HOWARD</t>
  </si>
  <si>
    <t>JASPER</t>
  </si>
  <si>
    <t>LGENESEE</t>
  </si>
  <si>
    <t>MIDDLESEX</t>
  </si>
  <si>
    <t>MONTOURFLS</t>
  </si>
  <si>
    <t>ODESSA</t>
  </si>
  <si>
    <t>PENNYAN</t>
  </si>
  <si>
    <t>PRATTSBURG</t>
  </si>
  <si>
    <t>PULTENEY</t>
  </si>
  <si>
    <t>RICHBURG</t>
  </si>
  <si>
    <t>RUSHFORD</t>
  </si>
  <si>
    <t>RUSHVILLE</t>
  </si>
  <si>
    <t>SAVONA</t>
  </si>
  <si>
    <t>SCIO</t>
  </si>
  <si>
    <t>STLS</t>
  </si>
  <si>
    <t>VANETTEN</t>
  </si>
  <si>
    <t>WATKINSGLN</t>
  </si>
  <si>
    <t>WAYLAND</t>
  </si>
  <si>
    <t>WELLSVILLE</t>
  </si>
  <si>
    <t>WESTELMIRA</t>
  </si>
  <si>
    <t>WHITESVLLE</t>
  </si>
  <si>
    <t>2/21/2021 (through 2/19)</t>
  </si>
  <si>
    <t>RBdigital Magazine Checkouts (2018 - Feb 19th 2021)</t>
  </si>
  <si>
    <t>OverDrive Magazine Checkouts (2/19/21-3/31/21)</t>
  </si>
  <si>
    <t>2/19/21-2/28/21</t>
  </si>
  <si>
    <t>04/01/21-04/13/21</t>
  </si>
  <si>
    <t>2019 Monthly Totals</t>
  </si>
  <si>
    <t>2020 Monthly Totals</t>
  </si>
  <si>
    <t>2021 Monthly Totals</t>
  </si>
  <si>
    <t>TOTAL JUV Checkouts:</t>
  </si>
  <si>
    <t>Overall Total Checkouts:</t>
  </si>
  <si>
    <t xml:space="preserve">JUV % of Total Checkouts: </t>
  </si>
  <si>
    <t xml:space="preserve">Overall Total SORA Checkouts: </t>
  </si>
  <si>
    <t xml:space="preserve">JUV % of SORA Checkouts: </t>
  </si>
  <si>
    <t>Circs</t>
  </si>
  <si>
    <t>Annual Subscription:</t>
  </si>
  <si>
    <t>Cost per Circ (10 months):</t>
  </si>
  <si>
    <t>10 Months of Subscription:</t>
  </si>
  <si>
    <t>Total Circs for 10 Months (Jun - Mar):</t>
  </si>
  <si>
    <t xml:space="preserve">Total Platform Cost: </t>
  </si>
  <si>
    <t>Monthly TOTALS:</t>
  </si>
  <si>
    <t>2020 Total per Library</t>
  </si>
  <si>
    <t>2021 Total per Library</t>
  </si>
  <si>
    <t>2019 Total per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</si>
</sst>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9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4C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FE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8FFE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3" borderId="1" xfId="0" applyFill="1" applyBorder="1"/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165" fontId="0" fillId="0" borderId="0" xfId="0" applyNumberFormat="1" applyFill="1"/>
    <xf numFmtId="0" fontId="0" fillId="0" borderId="0" xfId="0" applyFill="1"/>
    <xf numFmtId="165" fontId="0" fillId="0" borderId="1" xfId="0" applyNumberFormat="1" applyBorder="1"/>
    <xf numFmtId="165" fontId="0" fillId="3" borderId="1" xfId="0" applyNumberFormat="1" applyFill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0" borderId="0" xfId="0" applyFont="1"/>
    <xf numFmtId="164" fontId="9" fillId="3" borderId="1" xfId="1" applyNumberFormat="1" applyFont="1" applyFill="1" applyBorder="1"/>
    <xf numFmtId="0" fontId="8" fillId="4" borderId="1" xfId="0" applyFont="1" applyFill="1" applyBorder="1"/>
    <xf numFmtId="164" fontId="9" fillId="4" borderId="1" xfId="1" applyNumberFormat="1" applyFont="1" applyFill="1" applyBorder="1"/>
    <xf numFmtId="0" fontId="9" fillId="4" borderId="1" xfId="0" applyFont="1" applyFill="1" applyBorder="1"/>
    <xf numFmtId="0" fontId="8" fillId="6" borderId="1" xfId="0" applyFont="1" applyFill="1" applyBorder="1"/>
    <xf numFmtId="0" fontId="9" fillId="6" borderId="1" xfId="0" applyFont="1" applyFill="1" applyBorder="1"/>
    <xf numFmtId="164" fontId="9" fillId="6" borderId="1" xfId="1" applyNumberFormat="1" applyFont="1" applyFill="1" applyBorder="1"/>
    <xf numFmtId="0" fontId="0" fillId="0" borderId="0" xfId="0" applyBorder="1"/>
    <xf numFmtId="0" fontId="10" fillId="0" borderId="1" xfId="0" applyFont="1" applyBorder="1"/>
    <xf numFmtId="0" fontId="11" fillId="0" borderId="1" xfId="0" applyFont="1" applyBorder="1"/>
    <xf numFmtId="0" fontId="0" fillId="5" borderId="1" xfId="0" applyFill="1" applyBorder="1"/>
    <xf numFmtId="0" fontId="14" fillId="5" borderId="1" xfId="3" applyFont="1" applyFill="1" applyBorder="1" applyAlignment="1">
      <alignment horizontal="center"/>
    </xf>
    <xf numFmtId="0" fontId="14" fillId="5" borderId="1" xfId="3" applyFont="1" applyFill="1" applyBorder="1" applyAlignment="1">
      <alignment wrapText="1"/>
    </xf>
    <xf numFmtId="0" fontId="14" fillId="5" borderId="1" xfId="3" applyFont="1" applyFill="1" applyBorder="1" applyAlignment="1">
      <alignment horizontal="right" wrapText="1"/>
    </xf>
    <xf numFmtId="0" fontId="12" fillId="4" borderId="1" xfId="0" applyFont="1" applyFill="1" applyBorder="1" applyAlignment="1">
      <alignment horizontal="right" wrapText="1"/>
    </xf>
    <xf numFmtId="0" fontId="12" fillId="4" borderId="1" xfId="0" applyFont="1" applyFill="1" applyBorder="1" applyAlignment="1">
      <alignment vertical="top"/>
    </xf>
    <xf numFmtId="0" fontId="10" fillId="4" borderId="1" xfId="0" applyFont="1" applyFill="1" applyBorder="1"/>
    <xf numFmtId="0" fontId="3" fillId="4" borderId="1" xfId="0" applyFont="1" applyFill="1" applyBorder="1" applyAlignment="1">
      <alignment horizontal="right" wrapText="1"/>
    </xf>
    <xf numFmtId="0" fontId="3" fillId="4" borderId="1" xfId="0" applyFont="1" applyFill="1" applyBorder="1"/>
    <xf numFmtId="17" fontId="11" fillId="9" borderId="1" xfId="0" applyNumberFormat="1" applyFont="1" applyFill="1" applyBorder="1" applyAlignment="1">
      <alignment horizontal="right"/>
    </xf>
    <xf numFmtId="17" fontId="2" fillId="8" borderId="1" xfId="0" applyNumberFormat="1" applyFont="1" applyFill="1" applyBorder="1"/>
    <xf numFmtId="0" fontId="3" fillId="6" borderId="1" xfId="0" applyFont="1" applyFill="1" applyBorder="1"/>
    <xf numFmtId="17" fontId="11" fillId="10" borderId="1" xfId="0" applyNumberFormat="1" applyFont="1" applyFill="1" applyBorder="1" applyAlignment="1">
      <alignment horizontal="right"/>
    </xf>
    <xf numFmtId="17" fontId="11" fillId="10" borderId="10" xfId="0" applyNumberFormat="1" applyFont="1" applyFill="1" applyBorder="1" applyAlignment="1">
      <alignment horizontal="right"/>
    </xf>
    <xf numFmtId="0" fontId="3" fillId="6" borderId="10" xfId="0" applyFont="1" applyFill="1" applyBorder="1"/>
    <xf numFmtId="17" fontId="11" fillId="10" borderId="15" xfId="0" applyNumberFormat="1" applyFont="1" applyFill="1" applyBorder="1" applyAlignment="1">
      <alignment horizontal="right"/>
    </xf>
    <xf numFmtId="0" fontId="3" fillId="6" borderId="15" xfId="0" applyFont="1" applyFill="1" applyBorder="1"/>
    <xf numFmtId="0" fontId="3" fillId="6" borderId="17" xfId="0" applyFont="1" applyFill="1" applyBorder="1"/>
    <xf numFmtId="0" fontId="3" fillId="6" borderId="18" xfId="0" applyFont="1" applyFill="1" applyBorder="1"/>
    <xf numFmtId="17" fontId="2" fillId="8" borderId="1" xfId="0" applyNumberFormat="1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164" fontId="2" fillId="8" borderId="1" xfId="1" applyNumberFormat="1" applyFont="1" applyFill="1" applyBorder="1" applyAlignment="1">
      <alignment horizontal="center"/>
    </xf>
    <xf numFmtId="17" fontId="11" fillId="9" borderId="1" xfId="0" applyNumberFormat="1" applyFont="1" applyFill="1" applyBorder="1" applyAlignment="1">
      <alignment horizontal="center"/>
    </xf>
    <xf numFmtId="164" fontId="4" fillId="9" borderId="1" xfId="1" applyNumberFormat="1" applyFont="1" applyFill="1" applyBorder="1"/>
    <xf numFmtId="164" fontId="2" fillId="0" borderId="0" xfId="1" applyNumberFormat="1" applyFont="1" applyFill="1" applyAlignment="1">
      <alignment horizontal="center"/>
    </xf>
    <xf numFmtId="0" fontId="3" fillId="6" borderId="20" xfId="0" applyFont="1" applyFill="1" applyBorder="1"/>
    <xf numFmtId="0" fontId="3" fillId="6" borderId="21" xfId="0" applyFont="1" applyFill="1" applyBorder="1"/>
    <xf numFmtId="0" fontId="3" fillId="6" borderId="22" xfId="0" applyFont="1" applyFill="1" applyBorder="1"/>
    <xf numFmtId="164" fontId="2" fillId="10" borderId="1" xfId="1" applyNumberFormat="1" applyFont="1" applyFill="1" applyBorder="1" applyAlignment="1">
      <alignment horizontal="center"/>
    </xf>
    <xf numFmtId="164" fontId="2" fillId="9" borderId="1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164" fontId="2" fillId="10" borderId="2" xfId="1" applyNumberFormat="1" applyFont="1" applyFill="1" applyBorder="1" applyAlignment="1">
      <alignment horizontal="center"/>
    </xf>
    <xf numFmtId="17" fontId="11" fillId="10" borderId="16" xfId="0" applyNumberFormat="1" applyFont="1" applyFill="1" applyBorder="1" applyAlignment="1">
      <alignment horizontal="center"/>
    </xf>
    <xf numFmtId="164" fontId="2" fillId="10" borderId="16" xfId="1" applyNumberFormat="1" applyFont="1" applyFill="1" applyBorder="1"/>
    <xf numFmtId="164" fontId="2" fillId="10" borderId="19" xfId="1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9" borderId="1" xfId="0" applyFont="1" applyFill="1" applyBorder="1"/>
    <xf numFmtId="164" fontId="9" fillId="9" borderId="1" xfId="1" applyNumberFormat="1" applyFont="1" applyFill="1" applyBorder="1"/>
    <xf numFmtId="0" fontId="8" fillId="12" borderId="1" xfId="0" applyFont="1" applyFill="1" applyBorder="1"/>
    <xf numFmtId="9" fontId="9" fillId="12" borderId="1" xfId="2" applyFont="1" applyFill="1" applyBorder="1"/>
    <xf numFmtId="0" fontId="9" fillId="12" borderId="1" xfId="0" applyFont="1" applyFill="1" applyBorder="1"/>
    <xf numFmtId="0" fontId="9" fillId="9" borderId="1" xfId="0" applyFont="1" applyFill="1" applyBorder="1"/>
    <xf numFmtId="9" fontId="9" fillId="6" borderId="1" xfId="2" applyFont="1" applyFill="1" applyBorder="1"/>
    <xf numFmtId="44" fontId="0" fillId="0" borderId="0" xfId="4" applyFont="1"/>
    <xf numFmtId="0" fontId="2" fillId="0" borderId="0" xfId="0" applyFont="1"/>
    <xf numFmtId="0" fontId="6" fillId="0" borderId="1" xfId="0" applyFont="1" applyBorder="1"/>
    <xf numFmtId="0" fontId="17" fillId="0" borderId="1" xfId="0" applyFont="1" applyBorder="1"/>
    <xf numFmtId="0" fontId="6" fillId="0" borderId="1" xfId="0" applyFont="1" applyBorder="1" applyAlignment="1">
      <alignment horizontal="right"/>
    </xf>
    <xf numFmtId="1" fontId="17" fillId="0" borderId="1" xfId="0" applyNumberFormat="1" applyFont="1" applyBorder="1"/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/>
    <xf numFmtId="0" fontId="17" fillId="0" borderId="0" xfId="0" applyFont="1" applyFill="1" applyBorder="1"/>
    <xf numFmtId="44" fontId="17" fillId="0" borderId="0" xfId="0" applyNumberFormat="1" applyFont="1" applyFill="1" applyBorder="1"/>
    <xf numFmtId="44" fontId="17" fillId="0" borderId="1" xfId="0" applyNumberFormat="1" applyFont="1" applyBorder="1" applyAlignment="1">
      <alignment horizontal="right"/>
    </xf>
    <xf numFmtId="164" fontId="17" fillId="0" borderId="1" xfId="1" applyNumberFormat="1" applyFont="1" applyBorder="1" applyAlignment="1">
      <alignment horizontal="right"/>
    </xf>
    <xf numFmtId="0" fontId="6" fillId="13" borderId="1" xfId="0" applyFont="1" applyFill="1" applyBorder="1" applyAlignment="1">
      <alignment horizontal="right"/>
    </xf>
    <xf numFmtId="169" fontId="17" fillId="13" borderId="1" xfId="0" applyNumberFormat="1" applyFont="1" applyFill="1" applyBorder="1" applyAlignment="1">
      <alignment horizontal="right"/>
    </xf>
  </cellXfs>
  <cellStyles count="5">
    <cellStyle name="Comma" xfId="1" builtinId="3"/>
    <cellStyle name="Currency" xfId="4" builtinId="4"/>
    <cellStyle name="Normal" xfId="0" builtinId="0"/>
    <cellStyle name="Normal_Sheet1" xfId="3" xr:uid="{F74E7743-DDC7-C147-AC52-72B7E1CAF3BE}"/>
    <cellStyle name="Percent" xfId="2" builtinId="5"/>
  </cellStyles>
  <dxfs count="0"/>
  <tableStyles count="0" defaultTableStyle="TableStyleMedium2" defaultPivotStyle="PivotStyleLight16"/>
  <colors>
    <mruColors>
      <color rgb="FFD8FFE0"/>
      <color rgb="FFAEFFA8"/>
      <color rgb="FFBFFEFF"/>
      <color rgb="FFF8DBFF"/>
      <color rgb="FFFFC4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JUV</a:t>
            </a:r>
            <a:r>
              <a:rPr lang="en-US" sz="1600" b="1" baseline="0"/>
              <a:t> Checkouts 2018-2020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'OverDrive JUV Checkouts'!$I$2</c:f>
              <c:strCache>
                <c:ptCount val="1"/>
                <c:pt idx="0">
                  <c:v>Checkouts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APRIL 2020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220-B54F-979B-D44A06838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'OverDrive JUV Checkouts'!$H$3:$H$41</c:f>
              <c:numCache>
                <c:formatCode>[$-409]mmmm\-yy;@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'OverDrive JUV Checkouts'!$I$3:$I$41</c:f>
              <c:numCache>
                <c:formatCode>General</c:formatCode>
                <c:ptCount val="39"/>
                <c:pt idx="0">
                  <c:v>651</c:v>
                </c:pt>
                <c:pt idx="1">
                  <c:v>554</c:v>
                </c:pt>
                <c:pt idx="2">
                  <c:v>642</c:v>
                </c:pt>
                <c:pt idx="3">
                  <c:v>615</c:v>
                </c:pt>
                <c:pt idx="4">
                  <c:v>627</c:v>
                </c:pt>
                <c:pt idx="5">
                  <c:v>652</c:v>
                </c:pt>
                <c:pt idx="6">
                  <c:v>875</c:v>
                </c:pt>
                <c:pt idx="7">
                  <c:v>810</c:v>
                </c:pt>
                <c:pt idx="8">
                  <c:v>837</c:v>
                </c:pt>
                <c:pt idx="9">
                  <c:v>869</c:v>
                </c:pt>
                <c:pt idx="10">
                  <c:v>921</c:v>
                </c:pt>
                <c:pt idx="11">
                  <c:v>835</c:v>
                </c:pt>
                <c:pt idx="12">
                  <c:v>804</c:v>
                </c:pt>
                <c:pt idx="13">
                  <c:v>816</c:v>
                </c:pt>
                <c:pt idx="14">
                  <c:v>867</c:v>
                </c:pt>
                <c:pt idx="15">
                  <c:v>822</c:v>
                </c:pt>
                <c:pt idx="16">
                  <c:v>757</c:v>
                </c:pt>
                <c:pt idx="17">
                  <c:v>854</c:v>
                </c:pt>
                <c:pt idx="18">
                  <c:v>1062</c:v>
                </c:pt>
                <c:pt idx="19">
                  <c:v>980</c:v>
                </c:pt>
                <c:pt idx="20">
                  <c:v>749</c:v>
                </c:pt>
                <c:pt idx="21">
                  <c:v>932</c:v>
                </c:pt>
                <c:pt idx="22">
                  <c:v>823</c:v>
                </c:pt>
                <c:pt idx="23">
                  <c:v>834</c:v>
                </c:pt>
                <c:pt idx="24">
                  <c:v>925</c:v>
                </c:pt>
                <c:pt idx="25">
                  <c:v>1044</c:v>
                </c:pt>
                <c:pt idx="26">
                  <c:v>1564</c:v>
                </c:pt>
                <c:pt idx="27">
                  <c:v>2424</c:v>
                </c:pt>
                <c:pt idx="28">
                  <c:v>2292</c:v>
                </c:pt>
                <c:pt idx="29">
                  <c:v>2115</c:v>
                </c:pt>
                <c:pt idx="30">
                  <c:v>1839</c:v>
                </c:pt>
                <c:pt idx="31">
                  <c:v>1918</c:v>
                </c:pt>
                <c:pt idx="32">
                  <c:v>1762</c:v>
                </c:pt>
                <c:pt idx="33">
                  <c:v>1705</c:v>
                </c:pt>
                <c:pt idx="34">
                  <c:v>1651</c:v>
                </c:pt>
                <c:pt idx="35">
                  <c:v>1930</c:v>
                </c:pt>
                <c:pt idx="36">
                  <c:v>1983</c:v>
                </c:pt>
                <c:pt idx="37">
                  <c:v>1782</c:v>
                </c:pt>
                <c:pt idx="38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0-B54F-979B-D44A06838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02784"/>
        <c:axId val="29903184"/>
      </c:lineChart>
      <c:dateAx>
        <c:axId val="29902784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03184"/>
        <c:crosses val="autoZero"/>
        <c:auto val="1"/>
        <c:lblOffset val="100"/>
        <c:baseTimeUnit val="months"/>
      </c:dateAx>
      <c:valAx>
        <c:axId val="29903184"/>
        <c:scaling>
          <c:orientation val="minMax"/>
          <c:max val="25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0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Digital Magazine Checkouts (January</a:t>
            </a:r>
            <a:r>
              <a:rPr lang="en-US" b="1" baseline="0"/>
              <a:t> </a:t>
            </a:r>
            <a:r>
              <a:rPr lang="en-US" b="1"/>
              <a:t>2019-March</a:t>
            </a:r>
            <a:r>
              <a:rPr lang="en-US" b="1" baseline="0"/>
              <a:t>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'Magazine Checkouts'!$B$55</c:f>
              <c:strCache>
                <c:ptCount val="1"/>
                <c:pt idx="0">
                  <c:v>2019 Monthly 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'Magazine Checkouts'!$A$56:$A$67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'Magazine Checkouts'!$B$56:$B$67</c:f>
              <c:numCache>
                <c:formatCode>General</c:formatCode>
                <c:ptCount val="12"/>
                <c:pt idx="0">
                  <c:v>1207</c:v>
                </c:pt>
                <c:pt idx="1">
                  <c:v>1142</c:v>
                </c:pt>
                <c:pt idx="2">
                  <c:v>1235</c:v>
                </c:pt>
                <c:pt idx="3">
                  <c:v>1226</c:v>
                </c:pt>
                <c:pt idx="4">
                  <c:v>1227</c:v>
                </c:pt>
                <c:pt idx="5">
                  <c:v>1136</c:v>
                </c:pt>
                <c:pt idx="6">
                  <c:v>986</c:v>
                </c:pt>
                <c:pt idx="7">
                  <c:v>1095</c:v>
                </c:pt>
                <c:pt idx="8">
                  <c:v>1089</c:v>
                </c:pt>
                <c:pt idx="9">
                  <c:v>1080</c:v>
                </c:pt>
                <c:pt idx="10">
                  <c:v>1156</c:v>
                </c:pt>
                <c:pt idx="11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0-5149-9068-146E953CA5B2}"/>
            </c:ext>
          </c:extLst>
        </c:ser>
        <c:ser>
          <c:idx val="1"/>
          <c:order val="1"/>
          <c:tx>
            <c:strRef>
              <c:f>'Magazine Checkouts'!$C$55</c:f>
              <c:strCache>
                <c:ptCount val="1"/>
                <c:pt idx="0">
                  <c:v>2020 Monthly Totals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'Magazine Checkouts'!$A$56:$A$67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'Magazine Checkouts'!$C$56:$C$67</c:f>
              <c:numCache>
                <c:formatCode>General</c:formatCode>
                <c:ptCount val="12"/>
                <c:pt idx="0">
                  <c:v>921</c:v>
                </c:pt>
                <c:pt idx="1">
                  <c:v>776</c:v>
                </c:pt>
                <c:pt idx="2">
                  <c:v>1075</c:v>
                </c:pt>
                <c:pt idx="3">
                  <c:v>827</c:v>
                </c:pt>
                <c:pt idx="4">
                  <c:v>1361</c:v>
                </c:pt>
                <c:pt idx="5">
                  <c:v>1323</c:v>
                </c:pt>
                <c:pt idx="6">
                  <c:v>1722</c:v>
                </c:pt>
                <c:pt idx="7">
                  <c:v>1323</c:v>
                </c:pt>
                <c:pt idx="8">
                  <c:v>1695</c:v>
                </c:pt>
                <c:pt idx="9">
                  <c:v>1849</c:v>
                </c:pt>
                <c:pt idx="10">
                  <c:v>1849</c:v>
                </c:pt>
                <c:pt idx="11">
                  <c:v>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0-5149-9068-146E953CA5B2}"/>
            </c:ext>
          </c:extLst>
        </c:ser>
        <c:ser>
          <c:idx val="2"/>
          <c:order val="2"/>
          <c:tx>
            <c:strRef>
              <c:f>'Magazine Checkouts'!$D$55</c:f>
              <c:strCache>
                <c:ptCount val="1"/>
                <c:pt idx="0">
                  <c:v>2021 Monthly Totals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'Magazine Checkouts'!$A$56:$A$67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'Magazine Checkouts'!$D$56:$D$67</c:f>
              <c:numCache>
                <c:formatCode>General</c:formatCode>
                <c:ptCount val="12"/>
                <c:pt idx="0">
                  <c:v>1834</c:v>
                </c:pt>
                <c:pt idx="1">
                  <c:v>2502</c:v>
                </c:pt>
                <c:pt idx="2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0-5149-9068-146E953CA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47168"/>
        <c:axId val="30165040"/>
      </c:barChart>
      <c:catAx>
        <c:axId val="223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65040"/>
        <c:crosses val="autoZero"/>
        <c:auto val="1"/>
        <c:lblAlgn val="ctr"/>
        <c:lblOffset val="100"/>
        <c:noMultiLvlLbl val="0"/>
      </c:catAx>
      <c:valAx>
        <c:axId val="30165040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4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76200</xdr:rowOff>
    </xdr:from>
    <xdr:to>
      <xdr:col>22</xdr:col>
      <xdr:colOff>546100</xdr:colOff>
      <xdr:row>40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7ADB1C-58CF-7D40-B7E7-6D9FDF1E1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54</xdr:row>
      <xdr:rowOff>6350</xdr:rowOff>
    </xdr:from>
    <xdr:to>
      <xdr:col>18</xdr:col>
      <xdr:colOff>609600</xdr:colOff>
      <xdr:row>78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EB49A14-CCE3-8342-BBC5-1BAB4B6D1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C43A-744A-884C-A8BA-37A26D944ABB}">
  <dimension ref="A1:K60"/>
  <sheetViews>
    <sheetView workbookViewId="0">
      <selection activeCell="U45" sqref="U45"/>
    </sheetView>
  </sheetViews>
  <sheetFormatPr baseColWidth="10" defaultRowHeight="16" x14ac:dyDescent="0.2"/>
  <cols>
    <col min="1" max="1" width="35.6640625" bestFit="1" customWidth="1"/>
    <col min="2" max="2" width="14.5" bestFit="1" customWidth="1"/>
    <col min="3" max="4" width="14" bestFit="1" customWidth="1"/>
    <col min="5" max="5" width="14.33203125" bestFit="1" customWidth="1"/>
    <col min="6" max="6" width="22.33203125" bestFit="1" customWidth="1"/>
    <col min="8" max="8" width="16.1640625" customWidth="1"/>
    <col min="9" max="9" width="18" customWidth="1"/>
    <col min="11" max="11" width="31.33203125" customWidth="1"/>
  </cols>
  <sheetData>
    <row r="1" spans="1:11" ht="29" customHeight="1" thickBot="1" x14ac:dyDescent="0.25">
      <c r="A1" s="76" t="s">
        <v>62</v>
      </c>
      <c r="B1" s="77"/>
      <c r="C1" s="77"/>
      <c r="D1" s="77"/>
      <c r="E1" s="77"/>
      <c r="F1" s="78"/>
      <c r="H1" s="82" t="s">
        <v>63</v>
      </c>
      <c r="I1" s="83"/>
      <c r="J1" s="83"/>
      <c r="K1" s="84"/>
    </row>
    <row r="2" spans="1:11" x14ac:dyDescent="0.2">
      <c r="A2" s="4" t="s">
        <v>0</v>
      </c>
      <c r="B2" s="5" t="s">
        <v>59</v>
      </c>
      <c r="C2" s="5" t="s">
        <v>58</v>
      </c>
      <c r="D2" s="5" t="s">
        <v>57</v>
      </c>
      <c r="E2" s="6" t="s">
        <v>60</v>
      </c>
      <c r="F2" s="3" t="s">
        <v>61</v>
      </c>
      <c r="H2" s="13" t="s">
        <v>64</v>
      </c>
      <c r="I2" s="14" t="s">
        <v>1</v>
      </c>
      <c r="J2" s="2"/>
      <c r="K2" s="2"/>
    </row>
    <row r="3" spans="1:11" x14ac:dyDescent="0.2">
      <c r="A3" s="7" t="s">
        <v>2</v>
      </c>
      <c r="B3" s="7">
        <v>50</v>
      </c>
      <c r="C3" s="7">
        <v>63</v>
      </c>
      <c r="D3" s="7">
        <v>201</v>
      </c>
      <c r="E3" s="7"/>
      <c r="F3" s="1">
        <v>55</v>
      </c>
      <c r="H3" s="11">
        <v>43101</v>
      </c>
      <c r="I3" s="7">
        <v>651</v>
      </c>
    </row>
    <row r="4" spans="1:11" x14ac:dyDescent="0.2">
      <c r="A4" s="7" t="s">
        <v>3</v>
      </c>
      <c r="B4" s="7">
        <v>184</v>
      </c>
      <c r="C4" s="7">
        <v>255</v>
      </c>
      <c r="D4" s="7">
        <v>258</v>
      </c>
      <c r="E4" s="7"/>
      <c r="F4" s="1">
        <v>85</v>
      </c>
      <c r="H4" s="11">
        <v>43132</v>
      </c>
      <c r="I4" s="7">
        <v>554</v>
      </c>
    </row>
    <row r="5" spans="1:11" x14ac:dyDescent="0.2">
      <c r="A5" s="7" t="s">
        <v>4</v>
      </c>
      <c r="B5" s="7">
        <v>30</v>
      </c>
      <c r="C5" s="7">
        <v>37</v>
      </c>
      <c r="D5" s="7">
        <v>81</v>
      </c>
      <c r="E5" s="7"/>
      <c r="F5" s="1">
        <v>4</v>
      </c>
      <c r="H5" s="11">
        <v>43160</v>
      </c>
      <c r="I5" s="7">
        <v>642</v>
      </c>
    </row>
    <row r="6" spans="1:11" x14ac:dyDescent="0.2">
      <c r="A6" s="7" t="s">
        <v>5</v>
      </c>
      <c r="B6" s="7">
        <v>33</v>
      </c>
      <c r="C6" s="7">
        <v>108</v>
      </c>
      <c r="D6" s="7">
        <v>134</v>
      </c>
      <c r="E6" s="7"/>
      <c r="F6" s="1">
        <v>47</v>
      </c>
      <c r="H6" s="11">
        <v>43191</v>
      </c>
      <c r="I6" s="7">
        <v>615</v>
      </c>
    </row>
    <row r="7" spans="1:11" x14ac:dyDescent="0.2">
      <c r="A7" s="7" t="s">
        <v>6</v>
      </c>
      <c r="B7" s="7">
        <v>29</v>
      </c>
      <c r="C7" s="7">
        <v>40</v>
      </c>
      <c r="D7" s="7">
        <v>143</v>
      </c>
      <c r="E7" s="7"/>
      <c r="F7" s="1">
        <v>26</v>
      </c>
      <c r="H7" s="11">
        <v>43221</v>
      </c>
      <c r="I7" s="7">
        <v>627</v>
      </c>
    </row>
    <row r="8" spans="1:11" x14ac:dyDescent="0.2">
      <c r="A8" s="7" t="s">
        <v>7</v>
      </c>
      <c r="B8" s="7">
        <v>0</v>
      </c>
      <c r="C8" s="7">
        <v>0</v>
      </c>
      <c r="D8" s="7">
        <v>1</v>
      </c>
      <c r="E8" s="7"/>
      <c r="F8" s="1">
        <v>2</v>
      </c>
      <c r="H8" s="11">
        <v>43252</v>
      </c>
      <c r="I8" s="7">
        <v>652</v>
      </c>
    </row>
    <row r="9" spans="1:11" x14ac:dyDescent="0.2">
      <c r="A9" s="7" t="s">
        <v>55</v>
      </c>
      <c r="B9" s="7">
        <v>0</v>
      </c>
      <c r="C9" s="7">
        <v>1</v>
      </c>
      <c r="D9" s="7">
        <v>1</v>
      </c>
      <c r="E9" s="7"/>
      <c r="F9" s="1">
        <v>0</v>
      </c>
      <c r="H9" s="11">
        <v>43282</v>
      </c>
      <c r="I9" s="7">
        <v>875</v>
      </c>
    </row>
    <row r="10" spans="1:11" x14ac:dyDescent="0.2">
      <c r="A10" s="7" t="s">
        <v>8</v>
      </c>
      <c r="B10" s="7">
        <v>25</v>
      </c>
      <c r="C10" s="7">
        <v>38</v>
      </c>
      <c r="D10" s="7">
        <v>83</v>
      </c>
      <c r="E10" s="7"/>
      <c r="F10" s="1">
        <v>20</v>
      </c>
      <c r="H10" s="11">
        <v>43313</v>
      </c>
      <c r="I10" s="7">
        <v>810</v>
      </c>
    </row>
    <row r="11" spans="1:11" x14ac:dyDescent="0.2">
      <c r="A11" s="7" t="s">
        <v>9</v>
      </c>
      <c r="B11" s="7">
        <v>238</v>
      </c>
      <c r="C11" s="7">
        <v>230</v>
      </c>
      <c r="D11" s="7">
        <v>470</v>
      </c>
      <c r="E11" s="7"/>
      <c r="F11" s="1">
        <v>293</v>
      </c>
      <c r="H11" s="11">
        <v>43344</v>
      </c>
      <c r="I11" s="7">
        <v>837</v>
      </c>
    </row>
    <row r="12" spans="1:11" x14ac:dyDescent="0.2">
      <c r="A12" s="7" t="s">
        <v>10</v>
      </c>
      <c r="B12" s="7">
        <v>185</v>
      </c>
      <c r="C12" s="7">
        <v>163</v>
      </c>
      <c r="D12" s="7">
        <v>189</v>
      </c>
      <c r="E12" s="7"/>
      <c r="F12" s="1">
        <v>48</v>
      </c>
      <c r="H12" s="11">
        <v>43374</v>
      </c>
      <c r="I12" s="7">
        <v>869</v>
      </c>
    </row>
    <row r="13" spans="1:11" x14ac:dyDescent="0.2">
      <c r="A13" s="7" t="s">
        <v>11</v>
      </c>
      <c r="B13" s="7">
        <v>7</v>
      </c>
      <c r="C13" s="7">
        <v>12</v>
      </c>
      <c r="D13" s="7">
        <v>6</v>
      </c>
      <c r="E13" s="8"/>
      <c r="F13" s="1">
        <v>2</v>
      </c>
      <c r="H13" s="11">
        <v>43405</v>
      </c>
      <c r="I13" s="7">
        <v>921</v>
      </c>
    </row>
    <row r="14" spans="1:11" x14ac:dyDescent="0.2">
      <c r="A14" s="7" t="s">
        <v>12</v>
      </c>
      <c r="B14" s="7">
        <v>228</v>
      </c>
      <c r="C14" s="7">
        <v>221</v>
      </c>
      <c r="D14" s="7">
        <v>594</v>
      </c>
      <c r="E14" s="7"/>
      <c r="F14" s="1">
        <v>189</v>
      </c>
      <c r="H14" s="11">
        <v>43435</v>
      </c>
      <c r="I14" s="7">
        <v>835</v>
      </c>
    </row>
    <row r="15" spans="1:11" x14ac:dyDescent="0.2">
      <c r="A15" s="7" t="s">
        <v>13</v>
      </c>
      <c r="B15" s="7">
        <v>32</v>
      </c>
      <c r="C15" s="7">
        <v>16</v>
      </c>
      <c r="D15" s="7">
        <v>33</v>
      </c>
      <c r="E15" s="7"/>
      <c r="F15" s="1">
        <v>12</v>
      </c>
      <c r="H15" s="11">
        <v>43466</v>
      </c>
      <c r="I15" s="7">
        <v>804</v>
      </c>
    </row>
    <row r="16" spans="1:11" x14ac:dyDescent="0.2">
      <c r="A16" s="7" t="s">
        <v>14</v>
      </c>
      <c r="B16" s="7">
        <v>47</v>
      </c>
      <c r="C16" s="7">
        <v>85</v>
      </c>
      <c r="D16" s="7">
        <v>70</v>
      </c>
      <c r="E16" s="8"/>
      <c r="F16" s="1">
        <v>14</v>
      </c>
      <c r="H16" s="11">
        <v>43497</v>
      </c>
      <c r="I16" s="7">
        <v>816</v>
      </c>
    </row>
    <row r="17" spans="1:9" x14ac:dyDescent="0.2">
      <c r="A17" s="7" t="s">
        <v>15</v>
      </c>
      <c r="B17" s="7">
        <v>0</v>
      </c>
      <c r="C17" s="7">
        <v>0</v>
      </c>
      <c r="D17" s="7">
        <v>0</v>
      </c>
      <c r="E17" s="7"/>
      <c r="F17" s="1">
        <v>1</v>
      </c>
      <c r="H17" s="11">
        <v>43525</v>
      </c>
      <c r="I17" s="7">
        <v>867</v>
      </c>
    </row>
    <row r="18" spans="1:9" x14ac:dyDescent="0.2">
      <c r="A18" s="7" t="s">
        <v>16</v>
      </c>
      <c r="B18" s="7">
        <v>49</v>
      </c>
      <c r="C18" s="7">
        <v>70</v>
      </c>
      <c r="D18" s="7">
        <v>50</v>
      </c>
      <c r="E18" s="8"/>
      <c r="F18" s="1">
        <v>13</v>
      </c>
      <c r="H18" s="11">
        <v>43556</v>
      </c>
      <c r="I18" s="7">
        <v>822</v>
      </c>
    </row>
    <row r="19" spans="1:9" x14ac:dyDescent="0.2">
      <c r="A19" s="7" t="s">
        <v>17</v>
      </c>
      <c r="B19" s="7">
        <v>11</v>
      </c>
      <c r="C19" s="7">
        <v>19</v>
      </c>
      <c r="D19" s="7">
        <v>126</v>
      </c>
      <c r="E19" s="7"/>
      <c r="F19" s="1">
        <v>82</v>
      </c>
      <c r="H19" s="11">
        <v>43586</v>
      </c>
      <c r="I19" s="7">
        <v>757</v>
      </c>
    </row>
    <row r="20" spans="1:9" x14ac:dyDescent="0.2">
      <c r="A20" s="7" t="s">
        <v>18</v>
      </c>
      <c r="B20" s="7">
        <v>113</v>
      </c>
      <c r="C20" s="7">
        <v>40</v>
      </c>
      <c r="D20" s="7">
        <v>69</v>
      </c>
      <c r="E20" s="7"/>
      <c r="F20" s="1">
        <v>9</v>
      </c>
      <c r="H20" s="11">
        <v>43617</v>
      </c>
      <c r="I20" s="7">
        <v>854</v>
      </c>
    </row>
    <row r="21" spans="1:9" x14ac:dyDescent="0.2">
      <c r="A21" s="7" t="s">
        <v>19</v>
      </c>
      <c r="B21" s="7">
        <v>14</v>
      </c>
      <c r="C21" s="7">
        <v>35</v>
      </c>
      <c r="D21" s="7">
        <v>102</v>
      </c>
      <c r="E21" s="7"/>
      <c r="F21" s="1">
        <v>13</v>
      </c>
      <c r="H21" s="11">
        <v>43647</v>
      </c>
      <c r="I21" s="7">
        <v>1062</v>
      </c>
    </row>
    <row r="22" spans="1:9" x14ac:dyDescent="0.2">
      <c r="A22" s="7" t="s">
        <v>20</v>
      </c>
      <c r="B22" s="7">
        <v>2596</v>
      </c>
      <c r="C22" s="7">
        <v>2393</v>
      </c>
      <c r="D22" s="7">
        <v>5926</v>
      </c>
      <c r="E22" s="7"/>
      <c r="F22" s="1">
        <v>1575</v>
      </c>
      <c r="H22" s="11">
        <v>43678</v>
      </c>
      <c r="I22" s="7">
        <v>980</v>
      </c>
    </row>
    <row r="23" spans="1:9" x14ac:dyDescent="0.2">
      <c r="A23" s="7" t="s">
        <v>21</v>
      </c>
      <c r="B23" s="7">
        <v>0</v>
      </c>
      <c r="C23" s="7">
        <v>0</v>
      </c>
      <c r="D23" s="7">
        <v>112</v>
      </c>
      <c r="E23" s="7"/>
      <c r="F23" s="1">
        <v>105</v>
      </c>
      <c r="H23" s="11">
        <v>43709</v>
      </c>
      <c r="I23" s="7">
        <v>749</v>
      </c>
    </row>
    <row r="24" spans="1:9" x14ac:dyDescent="0.2">
      <c r="A24" s="7" t="s">
        <v>22</v>
      </c>
      <c r="B24" s="7">
        <v>204</v>
      </c>
      <c r="C24" s="7">
        <v>245</v>
      </c>
      <c r="D24" s="7">
        <v>477</v>
      </c>
      <c r="E24" s="7"/>
      <c r="F24" s="1">
        <v>135</v>
      </c>
      <c r="H24" s="11">
        <v>43739</v>
      </c>
      <c r="I24" s="7">
        <v>932</v>
      </c>
    </row>
    <row r="25" spans="1:9" x14ac:dyDescent="0.2">
      <c r="A25" s="7" t="s">
        <v>23</v>
      </c>
      <c r="B25" s="7">
        <v>116</v>
      </c>
      <c r="C25" s="7">
        <v>259</v>
      </c>
      <c r="D25" s="7">
        <v>639</v>
      </c>
      <c r="E25" s="7"/>
      <c r="F25" s="1">
        <v>43</v>
      </c>
      <c r="H25" s="11">
        <v>43770</v>
      </c>
      <c r="I25" s="7">
        <v>823</v>
      </c>
    </row>
    <row r="26" spans="1:9" x14ac:dyDescent="0.2">
      <c r="A26" s="7" t="s">
        <v>24</v>
      </c>
      <c r="B26" s="7">
        <v>0</v>
      </c>
      <c r="C26" s="7">
        <v>0</v>
      </c>
      <c r="D26" s="7">
        <v>327</v>
      </c>
      <c r="E26" s="7"/>
      <c r="F26" s="1">
        <v>658</v>
      </c>
      <c r="H26" s="11">
        <v>43800</v>
      </c>
      <c r="I26" s="7">
        <v>834</v>
      </c>
    </row>
    <row r="27" spans="1:9" x14ac:dyDescent="0.2">
      <c r="A27" s="7" t="s">
        <v>25</v>
      </c>
      <c r="B27" s="7">
        <v>1062</v>
      </c>
      <c r="C27" s="7">
        <v>1261</v>
      </c>
      <c r="D27" s="7">
        <v>1857</v>
      </c>
      <c r="E27" s="7"/>
      <c r="F27" s="1">
        <v>363</v>
      </c>
      <c r="H27" s="11">
        <v>43831</v>
      </c>
      <c r="I27" s="7">
        <v>925</v>
      </c>
    </row>
    <row r="28" spans="1:9" x14ac:dyDescent="0.2">
      <c r="A28" s="7" t="s">
        <v>26</v>
      </c>
      <c r="B28" s="7">
        <v>432</v>
      </c>
      <c r="C28" s="7">
        <v>929</v>
      </c>
      <c r="D28" s="7">
        <v>1070</v>
      </c>
      <c r="E28" s="7"/>
      <c r="F28" s="1">
        <v>306</v>
      </c>
      <c r="H28" s="11">
        <v>43862</v>
      </c>
      <c r="I28" s="7">
        <v>1044</v>
      </c>
    </row>
    <row r="29" spans="1:9" x14ac:dyDescent="0.2">
      <c r="A29" s="7" t="s">
        <v>27</v>
      </c>
      <c r="B29" s="7">
        <v>2</v>
      </c>
      <c r="C29" s="7">
        <v>8</v>
      </c>
      <c r="D29" s="7">
        <v>14</v>
      </c>
      <c r="E29" s="7"/>
      <c r="F29" s="1">
        <v>3</v>
      </c>
      <c r="H29" s="11">
        <v>43891</v>
      </c>
      <c r="I29" s="7">
        <v>1564</v>
      </c>
    </row>
    <row r="30" spans="1:9" x14ac:dyDescent="0.2">
      <c r="A30" s="7" t="s">
        <v>28</v>
      </c>
      <c r="B30" s="7">
        <v>0</v>
      </c>
      <c r="C30" s="7">
        <v>0</v>
      </c>
      <c r="D30" s="7">
        <v>103</v>
      </c>
      <c r="E30" s="7"/>
      <c r="F30" s="1">
        <v>81</v>
      </c>
      <c r="H30" s="11">
        <v>43922</v>
      </c>
      <c r="I30" s="7">
        <v>2424</v>
      </c>
    </row>
    <row r="31" spans="1:9" x14ac:dyDescent="0.2">
      <c r="A31" s="7" t="s">
        <v>56</v>
      </c>
      <c r="B31" s="7">
        <v>1</v>
      </c>
      <c r="C31" s="7">
        <v>0</v>
      </c>
      <c r="D31" s="7">
        <v>0</v>
      </c>
      <c r="E31" s="8"/>
      <c r="F31" s="1">
        <v>0</v>
      </c>
      <c r="H31" s="11">
        <v>43952</v>
      </c>
      <c r="I31" s="7">
        <v>2292</v>
      </c>
    </row>
    <row r="32" spans="1:9" x14ac:dyDescent="0.2">
      <c r="A32" s="7" t="s">
        <v>29</v>
      </c>
      <c r="B32" s="7">
        <v>128</v>
      </c>
      <c r="C32" s="7">
        <v>219</v>
      </c>
      <c r="D32" s="7">
        <v>380</v>
      </c>
      <c r="E32" s="7"/>
      <c r="F32" s="1">
        <v>97</v>
      </c>
      <c r="H32" s="11">
        <v>43983</v>
      </c>
      <c r="I32" s="7">
        <v>2115</v>
      </c>
    </row>
    <row r="33" spans="1:9" x14ac:dyDescent="0.2">
      <c r="A33" s="7" t="s">
        <v>30</v>
      </c>
      <c r="B33" s="7">
        <v>0</v>
      </c>
      <c r="C33" s="7">
        <v>0</v>
      </c>
      <c r="D33" s="7">
        <v>12</v>
      </c>
      <c r="E33" s="7"/>
      <c r="F33" s="1">
        <v>6</v>
      </c>
      <c r="H33" s="11">
        <v>44013</v>
      </c>
      <c r="I33" s="7">
        <v>1839</v>
      </c>
    </row>
    <row r="34" spans="1:9" x14ac:dyDescent="0.2">
      <c r="A34" s="7" t="s">
        <v>31</v>
      </c>
      <c r="B34" s="7">
        <v>74</v>
      </c>
      <c r="C34" s="7">
        <v>69</v>
      </c>
      <c r="D34" s="7">
        <v>113</v>
      </c>
      <c r="E34" s="7"/>
      <c r="F34" s="1">
        <v>5</v>
      </c>
      <c r="H34" s="11">
        <v>44044</v>
      </c>
      <c r="I34" s="7">
        <v>1918</v>
      </c>
    </row>
    <row r="35" spans="1:9" x14ac:dyDescent="0.2">
      <c r="A35" s="7" t="s">
        <v>32</v>
      </c>
      <c r="B35" s="7">
        <v>213</v>
      </c>
      <c r="C35" s="7">
        <v>178</v>
      </c>
      <c r="D35" s="7">
        <v>272</v>
      </c>
      <c r="E35" s="7"/>
      <c r="F35" s="1">
        <v>54</v>
      </c>
      <c r="H35" s="11">
        <v>44075</v>
      </c>
      <c r="I35" s="7">
        <v>1762</v>
      </c>
    </row>
    <row r="36" spans="1:9" x14ac:dyDescent="0.2">
      <c r="A36" s="7" t="s">
        <v>33</v>
      </c>
      <c r="B36" s="7">
        <v>913</v>
      </c>
      <c r="C36" s="7">
        <v>1114</v>
      </c>
      <c r="D36" s="7">
        <v>2650</v>
      </c>
      <c r="E36" s="7"/>
      <c r="F36" s="1">
        <v>870</v>
      </c>
      <c r="H36" s="11">
        <v>44105</v>
      </c>
      <c r="I36" s="7">
        <v>1705</v>
      </c>
    </row>
    <row r="37" spans="1:9" x14ac:dyDescent="0.2">
      <c r="A37" s="7" t="s">
        <v>34</v>
      </c>
      <c r="B37" s="7">
        <v>12</v>
      </c>
      <c r="C37" s="7">
        <v>7</v>
      </c>
      <c r="D37" s="7">
        <v>17</v>
      </c>
      <c r="E37" s="7"/>
      <c r="F37" s="1">
        <v>8</v>
      </c>
      <c r="H37" s="11">
        <v>44136</v>
      </c>
      <c r="I37" s="7">
        <v>1651</v>
      </c>
    </row>
    <row r="38" spans="1:9" x14ac:dyDescent="0.2">
      <c r="A38" s="7" t="s">
        <v>35</v>
      </c>
      <c r="B38" s="7">
        <v>8</v>
      </c>
      <c r="C38" s="7">
        <v>3</v>
      </c>
      <c r="D38" s="7">
        <v>8</v>
      </c>
      <c r="E38" s="7"/>
      <c r="F38" s="1">
        <v>1</v>
      </c>
      <c r="H38" s="11">
        <v>44166</v>
      </c>
      <c r="I38" s="7">
        <v>1930</v>
      </c>
    </row>
    <row r="39" spans="1:9" x14ac:dyDescent="0.2">
      <c r="A39" s="7" t="s">
        <v>36</v>
      </c>
      <c r="B39" s="7">
        <v>12</v>
      </c>
      <c r="C39" s="7">
        <v>14</v>
      </c>
      <c r="D39" s="7">
        <v>35</v>
      </c>
      <c r="E39" s="7"/>
      <c r="F39" s="1">
        <v>7</v>
      </c>
      <c r="H39" s="12">
        <v>44197</v>
      </c>
      <c r="I39" s="1">
        <v>1983</v>
      </c>
    </row>
    <row r="40" spans="1:9" x14ac:dyDescent="0.2">
      <c r="A40" s="7" t="s">
        <v>37</v>
      </c>
      <c r="B40" s="7">
        <v>23</v>
      </c>
      <c r="C40" s="7">
        <v>32</v>
      </c>
      <c r="D40" s="7">
        <v>86</v>
      </c>
      <c r="E40" s="7"/>
      <c r="F40" s="1">
        <v>13</v>
      </c>
      <c r="H40" s="12">
        <v>44228</v>
      </c>
      <c r="I40" s="1">
        <v>1782</v>
      </c>
    </row>
    <row r="41" spans="1:9" x14ac:dyDescent="0.2">
      <c r="A41" s="7" t="s">
        <v>38</v>
      </c>
      <c r="B41" s="7">
        <v>107</v>
      </c>
      <c r="C41" s="7">
        <v>59</v>
      </c>
      <c r="D41" s="7">
        <v>140</v>
      </c>
      <c r="E41" s="7"/>
      <c r="F41" s="1">
        <v>30</v>
      </c>
      <c r="H41" s="12">
        <v>44256</v>
      </c>
      <c r="I41" s="1">
        <v>2000</v>
      </c>
    </row>
    <row r="42" spans="1:9" x14ac:dyDescent="0.2">
      <c r="A42" s="7" t="s">
        <v>39</v>
      </c>
      <c r="B42" s="7">
        <v>461</v>
      </c>
      <c r="C42" s="7">
        <v>674</v>
      </c>
      <c r="D42" s="7">
        <v>1041</v>
      </c>
      <c r="E42" s="7"/>
      <c r="F42" s="1">
        <v>230</v>
      </c>
      <c r="H42" s="9"/>
      <c r="I42" s="10"/>
    </row>
    <row r="43" spans="1:9" x14ac:dyDescent="0.2">
      <c r="A43" s="7" t="s">
        <v>40</v>
      </c>
      <c r="B43" s="7">
        <v>0</v>
      </c>
      <c r="C43" s="7">
        <v>0</v>
      </c>
      <c r="D43" s="7">
        <v>4</v>
      </c>
      <c r="E43" s="7"/>
      <c r="F43" s="1">
        <v>2</v>
      </c>
      <c r="H43" s="15" t="s">
        <v>65</v>
      </c>
    </row>
    <row r="44" spans="1:9" x14ac:dyDescent="0.2">
      <c r="A44" s="7" t="s">
        <v>41</v>
      </c>
      <c r="B44" s="7">
        <v>9</v>
      </c>
      <c r="C44" s="7">
        <v>7</v>
      </c>
      <c r="D44" s="7">
        <v>4</v>
      </c>
      <c r="E44" s="8"/>
      <c r="F44" s="1">
        <v>8</v>
      </c>
    </row>
    <row r="45" spans="1:9" x14ac:dyDescent="0.2">
      <c r="A45" s="7" t="s">
        <v>42</v>
      </c>
      <c r="B45" s="7">
        <v>13</v>
      </c>
      <c r="C45" s="7">
        <v>15</v>
      </c>
      <c r="D45" s="7">
        <v>16</v>
      </c>
      <c r="E45" s="7"/>
      <c r="F45" s="1">
        <v>2</v>
      </c>
    </row>
    <row r="46" spans="1:9" x14ac:dyDescent="0.2">
      <c r="A46" s="7" t="s">
        <v>43</v>
      </c>
      <c r="B46" s="7">
        <v>15</v>
      </c>
      <c r="C46" s="7">
        <v>14</v>
      </c>
      <c r="D46" s="7">
        <v>6</v>
      </c>
      <c r="E46" s="8"/>
      <c r="F46" s="1">
        <v>6</v>
      </c>
    </row>
    <row r="47" spans="1:9" x14ac:dyDescent="0.2">
      <c r="A47" s="7" t="s">
        <v>44</v>
      </c>
      <c r="B47" s="7">
        <v>67</v>
      </c>
      <c r="C47" s="7">
        <v>64</v>
      </c>
      <c r="D47" s="7">
        <v>62</v>
      </c>
      <c r="E47" s="8"/>
      <c r="F47" s="1">
        <v>9</v>
      </c>
    </row>
    <row r="48" spans="1:9" x14ac:dyDescent="0.2">
      <c r="A48" s="7" t="s">
        <v>45</v>
      </c>
      <c r="B48" s="7">
        <v>18</v>
      </c>
      <c r="C48" s="7">
        <v>30</v>
      </c>
      <c r="D48" s="7">
        <v>46</v>
      </c>
      <c r="E48" s="7"/>
      <c r="F48" s="1">
        <v>26</v>
      </c>
    </row>
    <row r="49" spans="1:6" x14ac:dyDescent="0.2">
      <c r="A49" s="7" t="s">
        <v>46</v>
      </c>
      <c r="B49" s="7">
        <v>19</v>
      </c>
      <c r="C49" s="7">
        <v>74</v>
      </c>
      <c r="D49" s="7">
        <v>46</v>
      </c>
      <c r="E49" s="8"/>
      <c r="F49" s="1">
        <v>8</v>
      </c>
    </row>
    <row r="50" spans="1:6" x14ac:dyDescent="0.2">
      <c r="A50" s="7" t="s">
        <v>47</v>
      </c>
      <c r="B50" s="7">
        <v>46</v>
      </c>
      <c r="C50" s="7">
        <v>3</v>
      </c>
      <c r="D50" s="7">
        <v>17</v>
      </c>
      <c r="E50" s="8"/>
      <c r="F50" s="1">
        <v>25</v>
      </c>
    </row>
    <row r="51" spans="1:6" x14ac:dyDescent="0.2">
      <c r="A51" s="7" t="s">
        <v>48</v>
      </c>
      <c r="B51" s="7">
        <v>51</v>
      </c>
      <c r="C51" s="7">
        <v>36</v>
      </c>
      <c r="D51" s="7">
        <v>54</v>
      </c>
      <c r="E51" s="7"/>
      <c r="F51" s="1">
        <v>9</v>
      </c>
    </row>
    <row r="52" spans="1:6" x14ac:dyDescent="0.2">
      <c r="A52" s="7" t="s">
        <v>49</v>
      </c>
      <c r="B52" s="7">
        <v>281</v>
      </c>
      <c r="C52" s="7">
        <v>244</v>
      </c>
      <c r="D52" s="7">
        <v>460</v>
      </c>
      <c r="E52" s="7"/>
      <c r="F52" s="1">
        <v>77</v>
      </c>
    </row>
    <row r="53" spans="1:6" x14ac:dyDescent="0.2">
      <c r="A53" s="7" t="s">
        <v>50</v>
      </c>
      <c r="B53" s="7">
        <v>110</v>
      </c>
      <c r="C53" s="7">
        <v>168</v>
      </c>
      <c r="D53" s="7">
        <v>399</v>
      </c>
      <c r="E53" s="7"/>
      <c r="F53" s="1">
        <v>55</v>
      </c>
    </row>
    <row r="54" spans="1:6" x14ac:dyDescent="0.2">
      <c r="A54" s="7" t="s">
        <v>51</v>
      </c>
      <c r="B54" s="7">
        <v>0</v>
      </c>
      <c r="C54" s="7">
        <v>0</v>
      </c>
      <c r="D54" s="7">
        <v>215</v>
      </c>
      <c r="E54" s="7"/>
      <c r="F54" s="1">
        <v>69</v>
      </c>
    </row>
    <row r="55" spans="1:6" x14ac:dyDescent="0.2">
      <c r="A55" s="7" t="s">
        <v>52</v>
      </c>
      <c r="B55" s="7">
        <v>457</v>
      </c>
      <c r="C55" s="7">
        <v>572</v>
      </c>
      <c r="D55" s="7">
        <v>1484</v>
      </c>
      <c r="E55" s="7"/>
      <c r="F55" s="1">
        <v>531</v>
      </c>
    </row>
    <row r="56" spans="1:6" x14ac:dyDescent="0.2">
      <c r="A56" s="7" t="s">
        <v>53</v>
      </c>
      <c r="B56" s="7">
        <v>151</v>
      </c>
      <c r="C56" s="7">
        <v>158</v>
      </c>
      <c r="D56" s="7">
        <v>384</v>
      </c>
      <c r="E56" s="7"/>
      <c r="F56" s="1">
        <v>45</v>
      </c>
    </row>
    <row r="57" spans="1:6" x14ac:dyDescent="0.2">
      <c r="A57" s="7" t="s">
        <v>54</v>
      </c>
      <c r="B57" s="7">
        <v>12</v>
      </c>
      <c r="C57" s="7">
        <v>18</v>
      </c>
      <c r="D57" s="7">
        <v>82</v>
      </c>
      <c r="E57" s="7"/>
      <c r="F57" s="1">
        <v>49</v>
      </c>
    </row>
    <row r="58" spans="1:6" ht="21" x14ac:dyDescent="0.25">
      <c r="A58" s="17" t="s">
        <v>137</v>
      </c>
      <c r="B58" s="18">
        <f>SUM(B3:B57)</f>
        <v>8888</v>
      </c>
      <c r="C58" s="18">
        <f>SUM(C3:C57)</f>
        <v>10300</v>
      </c>
      <c r="D58" s="18">
        <f>SUM(D3:D57)</f>
        <v>21169</v>
      </c>
      <c r="E58" s="19"/>
      <c r="F58" s="16">
        <f>SUM(F3:F57)</f>
        <v>6426</v>
      </c>
    </row>
    <row r="59" spans="1:6" ht="21" x14ac:dyDescent="0.25">
      <c r="A59" s="63" t="s">
        <v>138</v>
      </c>
      <c r="B59" s="64">
        <v>115923</v>
      </c>
      <c r="C59" s="64">
        <v>130184</v>
      </c>
      <c r="D59" s="64">
        <v>186614</v>
      </c>
      <c r="E59" s="68"/>
    </row>
    <row r="60" spans="1:6" ht="21" x14ac:dyDescent="0.25">
      <c r="A60" s="65" t="s">
        <v>139</v>
      </c>
      <c r="B60" s="66">
        <f>B58/B59</f>
        <v>7.6671583723678646E-2</v>
      </c>
      <c r="C60" s="66">
        <f>C58/C59</f>
        <v>7.9118785718675103E-2</v>
      </c>
      <c r="D60" s="66">
        <f>D58/D59</f>
        <v>0.11343736268447169</v>
      </c>
      <c r="E60" s="67"/>
    </row>
  </sheetData>
  <mergeCells count="2">
    <mergeCell ref="A1:F1"/>
    <mergeCell ref="H1:K1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0329135-98D5-9A43-B2D2-7FB0BF07032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'OverDrive JUV Checkouts'!B58:D58</xm:f>
              <xm:sqref>E58</xm:sqref>
            </x14:sparkline>
            <x14:sparkline>
              <xm:f>'OverDrive JUV Checkouts'!B59:D59</xm:f>
              <xm:sqref>E59</xm:sqref>
            </x14:sparkline>
            <x14:sparkline>
              <xm:f>'OverDrive JUV Checkouts'!B60:D60</xm:f>
              <xm:sqref>E60</xm:sqref>
            </x14:sparkline>
          </x14:sparklines>
        </x14:sparklineGroup>
        <x14:sparklineGroup displayEmptyCellsAs="gap" xr2:uid="{D59A8566-6BF0-9048-B16F-B83E161D2DA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'OverDrive JUV Checkouts'!B3:D3</xm:f>
              <xm:sqref>E3</xm:sqref>
            </x14:sparkline>
            <x14:sparkline>
              <xm:f>'OverDrive JUV Checkouts'!B4:D4</xm:f>
              <xm:sqref>E4</xm:sqref>
            </x14:sparkline>
            <x14:sparkline>
              <xm:f>'OverDrive JUV Checkouts'!B5:D5</xm:f>
              <xm:sqref>E5</xm:sqref>
            </x14:sparkline>
            <x14:sparkline>
              <xm:f>'OverDrive JUV Checkouts'!B6:D6</xm:f>
              <xm:sqref>E6</xm:sqref>
            </x14:sparkline>
            <x14:sparkline>
              <xm:f>'OverDrive JUV Checkouts'!B7:D7</xm:f>
              <xm:sqref>E7</xm:sqref>
            </x14:sparkline>
            <x14:sparkline>
              <xm:f>'OverDrive JUV Checkouts'!B8:D8</xm:f>
              <xm:sqref>E8</xm:sqref>
            </x14:sparkline>
            <x14:sparkline>
              <xm:f>'OverDrive JUV Checkouts'!B9:D9</xm:f>
              <xm:sqref>E9</xm:sqref>
            </x14:sparkline>
            <x14:sparkline>
              <xm:f>'OverDrive JUV Checkouts'!B10:D10</xm:f>
              <xm:sqref>E10</xm:sqref>
            </x14:sparkline>
            <x14:sparkline>
              <xm:f>'OverDrive JUV Checkouts'!B11:D11</xm:f>
              <xm:sqref>E11</xm:sqref>
            </x14:sparkline>
            <x14:sparkline>
              <xm:f>'OverDrive JUV Checkouts'!B12:D12</xm:f>
              <xm:sqref>E12</xm:sqref>
            </x14:sparkline>
            <x14:sparkline>
              <xm:f>'OverDrive JUV Checkouts'!B13:D13</xm:f>
              <xm:sqref>E13</xm:sqref>
            </x14:sparkline>
            <x14:sparkline>
              <xm:f>'OverDrive JUV Checkouts'!B14:D14</xm:f>
              <xm:sqref>E14</xm:sqref>
            </x14:sparkline>
            <x14:sparkline>
              <xm:f>'OverDrive JUV Checkouts'!B15:D15</xm:f>
              <xm:sqref>E15</xm:sqref>
            </x14:sparkline>
            <x14:sparkline>
              <xm:f>'OverDrive JUV Checkouts'!B16:D16</xm:f>
              <xm:sqref>E16</xm:sqref>
            </x14:sparkline>
            <x14:sparkline>
              <xm:f>'OverDrive JUV Checkouts'!B17:D17</xm:f>
              <xm:sqref>E17</xm:sqref>
            </x14:sparkline>
            <x14:sparkline>
              <xm:f>'OverDrive JUV Checkouts'!B18:D18</xm:f>
              <xm:sqref>E18</xm:sqref>
            </x14:sparkline>
            <x14:sparkline>
              <xm:f>'OverDrive JUV Checkouts'!B19:D19</xm:f>
              <xm:sqref>E19</xm:sqref>
            </x14:sparkline>
            <x14:sparkline>
              <xm:f>'OverDrive JUV Checkouts'!B20:D20</xm:f>
              <xm:sqref>E20</xm:sqref>
            </x14:sparkline>
            <x14:sparkline>
              <xm:f>'OverDrive JUV Checkouts'!B21:D21</xm:f>
              <xm:sqref>E21</xm:sqref>
            </x14:sparkline>
            <x14:sparkline>
              <xm:f>'OverDrive JUV Checkouts'!B22:D22</xm:f>
              <xm:sqref>E22</xm:sqref>
            </x14:sparkline>
            <x14:sparkline>
              <xm:f>'OverDrive JUV Checkouts'!B23:D23</xm:f>
              <xm:sqref>E23</xm:sqref>
            </x14:sparkline>
            <x14:sparkline>
              <xm:f>'OverDrive JUV Checkouts'!B24:D24</xm:f>
              <xm:sqref>E24</xm:sqref>
            </x14:sparkline>
            <x14:sparkline>
              <xm:f>'OverDrive JUV Checkouts'!B25:D25</xm:f>
              <xm:sqref>E25</xm:sqref>
            </x14:sparkline>
            <x14:sparkline>
              <xm:f>'OverDrive JUV Checkouts'!B26:D26</xm:f>
              <xm:sqref>E26</xm:sqref>
            </x14:sparkline>
            <x14:sparkline>
              <xm:f>'OverDrive JUV Checkouts'!B27:D27</xm:f>
              <xm:sqref>E27</xm:sqref>
            </x14:sparkline>
            <x14:sparkline>
              <xm:f>'OverDrive JUV Checkouts'!B28:D28</xm:f>
              <xm:sqref>E28</xm:sqref>
            </x14:sparkline>
            <x14:sparkline>
              <xm:f>'OverDrive JUV Checkouts'!B29:D29</xm:f>
              <xm:sqref>E29</xm:sqref>
            </x14:sparkline>
            <x14:sparkline>
              <xm:f>'OverDrive JUV Checkouts'!B30:D30</xm:f>
              <xm:sqref>E30</xm:sqref>
            </x14:sparkline>
            <x14:sparkline>
              <xm:f>'OverDrive JUV Checkouts'!B31:D31</xm:f>
              <xm:sqref>E31</xm:sqref>
            </x14:sparkline>
            <x14:sparkline>
              <xm:f>'OverDrive JUV Checkouts'!B32:D32</xm:f>
              <xm:sqref>E32</xm:sqref>
            </x14:sparkline>
            <x14:sparkline>
              <xm:f>'OverDrive JUV Checkouts'!B33:D33</xm:f>
              <xm:sqref>E33</xm:sqref>
            </x14:sparkline>
            <x14:sparkline>
              <xm:f>'OverDrive JUV Checkouts'!B34:D34</xm:f>
              <xm:sqref>E34</xm:sqref>
            </x14:sparkline>
            <x14:sparkline>
              <xm:f>'OverDrive JUV Checkouts'!B35:D35</xm:f>
              <xm:sqref>E35</xm:sqref>
            </x14:sparkline>
            <x14:sparkline>
              <xm:f>'OverDrive JUV Checkouts'!B36:D36</xm:f>
              <xm:sqref>E36</xm:sqref>
            </x14:sparkline>
            <x14:sparkline>
              <xm:f>'OverDrive JUV Checkouts'!B37:D37</xm:f>
              <xm:sqref>E37</xm:sqref>
            </x14:sparkline>
            <x14:sparkline>
              <xm:f>'OverDrive JUV Checkouts'!B38:D38</xm:f>
              <xm:sqref>E38</xm:sqref>
            </x14:sparkline>
            <x14:sparkline>
              <xm:f>'OverDrive JUV Checkouts'!B39:D39</xm:f>
              <xm:sqref>E39</xm:sqref>
            </x14:sparkline>
            <x14:sparkline>
              <xm:f>'OverDrive JUV Checkouts'!B40:D40</xm:f>
              <xm:sqref>E40</xm:sqref>
            </x14:sparkline>
            <x14:sparkline>
              <xm:f>'OverDrive JUV Checkouts'!B41:D41</xm:f>
              <xm:sqref>E41</xm:sqref>
            </x14:sparkline>
            <x14:sparkline>
              <xm:f>'OverDrive JUV Checkouts'!B42:D42</xm:f>
              <xm:sqref>E42</xm:sqref>
            </x14:sparkline>
            <x14:sparkline>
              <xm:f>'OverDrive JUV Checkouts'!B43:D43</xm:f>
              <xm:sqref>E43</xm:sqref>
            </x14:sparkline>
            <x14:sparkline>
              <xm:f>'OverDrive JUV Checkouts'!B44:D44</xm:f>
              <xm:sqref>E44</xm:sqref>
            </x14:sparkline>
            <x14:sparkline>
              <xm:f>'OverDrive JUV Checkouts'!B45:D45</xm:f>
              <xm:sqref>E45</xm:sqref>
            </x14:sparkline>
            <x14:sparkline>
              <xm:f>'OverDrive JUV Checkouts'!B46:D46</xm:f>
              <xm:sqref>E46</xm:sqref>
            </x14:sparkline>
            <x14:sparkline>
              <xm:f>'OverDrive JUV Checkouts'!B47:D47</xm:f>
              <xm:sqref>E47</xm:sqref>
            </x14:sparkline>
            <x14:sparkline>
              <xm:f>'OverDrive JUV Checkouts'!B48:D48</xm:f>
              <xm:sqref>E48</xm:sqref>
            </x14:sparkline>
            <x14:sparkline>
              <xm:f>'OverDrive JUV Checkouts'!B49:D49</xm:f>
              <xm:sqref>E49</xm:sqref>
            </x14:sparkline>
            <x14:sparkline>
              <xm:f>'OverDrive JUV Checkouts'!B50:D50</xm:f>
              <xm:sqref>E50</xm:sqref>
            </x14:sparkline>
            <x14:sparkline>
              <xm:f>'OverDrive JUV Checkouts'!B51:D51</xm:f>
              <xm:sqref>E51</xm:sqref>
            </x14:sparkline>
            <x14:sparkline>
              <xm:f>'OverDrive JUV Checkouts'!B52:D52</xm:f>
              <xm:sqref>E52</xm:sqref>
            </x14:sparkline>
            <x14:sparkline>
              <xm:f>'OverDrive JUV Checkouts'!B53:D53</xm:f>
              <xm:sqref>E53</xm:sqref>
            </x14:sparkline>
            <x14:sparkline>
              <xm:f>'OverDrive JUV Checkouts'!B54:D54</xm:f>
              <xm:sqref>E54</xm:sqref>
            </x14:sparkline>
            <x14:sparkline>
              <xm:f>'OverDrive JUV Checkouts'!B55:D55</xm:f>
              <xm:sqref>E55</xm:sqref>
            </x14:sparkline>
            <x14:sparkline>
              <xm:f>'OverDrive JUV Checkouts'!B56:D56</xm:f>
              <xm:sqref>E56</xm:sqref>
            </x14:sparkline>
            <x14:sparkline>
              <xm:f>'OverDrive JUV Checkouts'!B57:D57</xm:f>
              <xm:sqref>E57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1F11-28C3-404A-A0B2-27BB7F20822A}">
  <dimension ref="A1:F60"/>
  <sheetViews>
    <sheetView topLeftCell="A34" workbookViewId="0">
      <selection activeCell="J14" sqref="J14"/>
    </sheetView>
  </sheetViews>
  <sheetFormatPr baseColWidth="10" defaultRowHeight="16" x14ac:dyDescent="0.2"/>
  <cols>
    <col min="1" max="1" width="37.33203125" bestFit="1" customWidth="1"/>
    <col min="2" max="2" width="14.5" bestFit="1" customWidth="1"/>
    <col min="3" max="4" width="14" bestFit="1" customWidth="1"/>
    <col min="5" max="5" width="14.33203125" customWidth="1"/>
    <col min="6" max="6" width="22.33203125" bestFit="1" customWidth="1"/>
  </cols>
  <sheetData>
    <row r="1" spans="1:6" ht="32" customHeight="1" x14ac:dyDescent="0.2">
      <c r="A1" s="79" t="s">
        <v>66</v>
      </c>
      <c r="B1" s="80"/>
      <c r="C1" s="80"/>
      <c r="D1" s="80"/>
      <c r="E1" s="80"/>
      <c r="F1" s="81"/>
    </row>
    <row r="2" spans="1:6" x14ac:dyDescent="0.2">
      <c r="A2" s="4" t="s">
        <v>0</v>
      </c>
      <c r="B2" s="5" t="s">
        <v>59</v>
      </c>
      <c r="C2" s="5" t="s">
        <v>58</v>
      </c>
      <c r="D2" s="5" t="s">
        <v>57</v>
      </c>
      <c r="E2" s="6" t="s">
        <v>60</v>
      </c>
      <c r="F2" s="3" t="s">
        <v>61</v>
      </c>
    </row>
    <row r="3" spans="1:6" x14ac:dyDescent="0.2">
      <c r="A3" s="7" t="s">
        <v>2</v>
      </c>
      <c r="B3" s="7">
        <v>0</v>
      </c>
      <c r="C3" s="7">
        <v>0</v>
      </c>
      <c r="D3" s="7">
        <v>66</v>
      </c>
      <c r="E3" s="7"/>
      <c r="F3" s="1">
        <v>24</v>
      </c>
    </row>
    <row r="4" spans="1:6" x14ac:dyDescent="0.2">
      <c r="A4" s="7" t="s">
        <v>3</v>
      </c>
      <c r="B4" s="7">
        <v>0</v>
      </c>
      <c r="C4" s="7">
        <v>0</v>
      </c>
      <c r="D4" s="7">
        <v>0</v>
      </c>
      <c r="E4" s="7"/>
      <c r="F4" s="1">
        <v>0</v>
      </c>
    </row>
    <row r="5" spans="1:6" x14ac:dyDescent="0.2">
      <c r="A5" s="7" t="s">
        <v>4</v>
      </c>
      <c r="B5" s="7">
        <v>0</v>
      </c>
      <c r="C5" s="7">
        <v>0</v>
      </c>
      <c r="D5" s="7">
        <v>0</v>
      </c>
      <c r="E5" s="7"/>
      <c r="F5" s="1">
        <v>0</v>
      </c>
    </row>
    <row r="6" spans="1:6" x14ac:dyDescent="0.2">
      <c r="A6" s="7" t="s">
        <v>5</v>
      </c>
      <c r="B6" s="7">
        <v>0</v>
      </c>
      <c r="C6" s="7">
        <v>0</v>
      </c>
      <c r="D6" s="7">
        <v>3</v>
      </c>
      <c r="E6" s="7"/>
      <c r="F6" s="1">
        <v>4</v>
      </c>
    </row>
    <row r="7" spans="1:6" x14ac:dyDescent="0.2">
      <c r="A7" s="7" t="s">
        <v>6</v>
      </c>
      <c r="B7" s="7">
        <v>0</v>
      </c>
      <c r="C7" s="7">
        <v>0</v>
      </c>
      <c r="D7" s="7">
        <v>0</v>
      </c>
      <c r="E7" s="7"/>
      <c r="F7" s="1">
        <v>0</v>
      </c>
    </row>
    <row r="8" spans="1:6" x14ac:dyDescent="0.2">
      <c r="A8" s="7" t="s">
        <v>7</v>
      </c>
      <c r="B8" s="7">
        <v>0</v>
      </c>
      <c r="C8" s="7">
        <v>0</v>
      </c>
      <c r="D8" s="7">
        <v>0</v>
      </c>
      <c r="E8" s="7"/>
      <c r="F8" s="1">
        <v>22</v>
      </c>
    </row>
    <row r="9" spans="1:6" x14ac:dyDescent="0.2">
      <c r="A9" s="7" t="s">
        <v>55</v>
      </c>
      <c r="B9" s="7">
        <v>0</v>
      </c>
      <c r="C9" s="7">
        <v>0</v>
      </c>
      <c r="D9" s="7">
        <v>0</v>
      </c>
      <c r="E9" s="7"/>
      <c r="F9" s="1">
        <v>0</v>
      </c>
    </row>
    <row r="10" spans="1:6" x14ac:dyDescent="0.2">
      <c r="A10" s="7" t="s">
        <v>8</v>
      </c>
      <c r="B10" s="7">
        <v>0</v>
      </c>
      <c r="C10" s="7">
        <v>0</v>
      </c>
      <c r="D10" s="7">
        <v>3</v>
      </c>
      <c r="E10" s="7"/>
      <c r="F10" s="1">
        <v>0</v>
      </c>
    </row>
    <row r="11" spans="1:6" x14ac:dyDescent="0.2">
      <c r="A11" s="7" t="s">
        <v>9</v>
      </c>
      <c r="B11" s="7">
        <v>0</v>
      </c>
      <c r="C11" s="7">
        <v>0</v>
      </c>
      <c r="D11" s="7">
        <v>35</v>
      </c>
      <c r="E11" s="7"/>
      <c r="F11" s="1">
        <v>3</v>
      </c>
    </row>
    <row r="12" spans="1:6" x14ac:dyDescent="0.2">
      <c r="A12" s="7" t="s">
        <v>10</v>
      </c>
      <c r="B12" s="7">
        <v>0</v>
      </c>
      <c r="C12" s="7">
        <v>0</v>
      </c>
      <c r="D12" s="7">
        <v>0</v>
      </c>
      <c r="E12" s="7"/>
      <c r="F12" s="1">
        <v>0</v>
      </c>
    </row>
    <row r="13" spans="1:6" x14ac:dyDescent="0.2">
      <c r="A13" s="7" t="s">
        <v>11</v>
      </c>
      <c r="B13" s="7">
        <v>0</v>
      </c>
      <c r="C13" s="7">
        <v>0</v>
      </c>
      <c r="D13" s="7">
        <v>0</v>
      </c>
      <c r="E13" s="7"/>
      <c r="F13" s="1">
        <v>0</v>
      </c>
    </row>
    <row r="14" spans="1:6" x14ac:dyDescent="0.2">
      <c r="A14" s="7" t="s">
        <v>12</v>
      </c>
      <c r="B14" s="7">
        <v>0</v>
      </c>
      <c r="C14" s="7">
        <v>4</v>
      </c>
      <c r="D14" s="7">
        <v>154</v>
      </c>
      <c r="E14" s="7"/>
      <c r="F14" s="1">
        <v>83</v>
      </c>
    </row>
    <row r="15" spans="1:6" x14ac:dyDescent="0.2">
      <c r="A15" s="7" t="s">
        <v>13</v>
      </c>
      <c r="B15" s="7">
        <v>0</v>
      </c>
      <c r="C15" s="7">
        <v>0</v>
      </c>
      <c r="D15" s="7">
        <v>0</v>
      </c>
      <c r="E15" s="7"/>
      <c r="F15" s="1">
        <v>0</v>
      </c>
    </row>
    <row r="16" spans="1:6" x14ac:dyDescent="0.2">
      <c r="A16" s="7" t="s">
        <v>14</v>
      </c>
      <c r="B16" s="7">
        <v>0</v>
      </c>
      <c r="C16" s="7">
        <v>36</v>
      </c>
      <c r="D16" s="7">
        <v>14</v>
      </c>
      <c r="E16" s="8"/>
      <c r="F16" s="1">
        <v>0</v>
      </c>
    </row>
    <row r="17" spans="1:6" x14ac:dyDescent="0.2">
      <c r="A17" s="7" t="s">
        <v>15</v>
      </c>
      <c r="B17" s="7">
        <v>0</v>
      </c>
      <c r="C17" s="7">
        <v>0</v>
      </c>
      <c r="D17" s="7">
        <v>0</v>
      </c>
      <c r="E17" s="7"/>
      <c r="F17" s="1">
        <v>2</v>
      </c>
    </row>
    <row r="18" spans="1:6" x14ac:dyDescent="0.2">
      <c r="A18" s="7" t="s">
        <v>16</v>
      </c>
      <c r="B18" s="7">
        <v>0</v>
      </c>
      <c r="C18" s="7">
        <v>0</v>
      </c>
      <c r="D18" s="7">
        <v>0</v>
      </c>
      <c r="E18" s="7"/>
      <c r="F18" s="1">
        <v>1</v>
      </c>
    </row>
    <row r="19" spans="1:6" x14ac:dyDescent="0.2">
      <c r="A19" s="7" t="s">
        <v>17</v>
      </c>
      <c r="B19" s="7">
        <v>0</v>
      </c>
      <c r="C19" s="7">
        <v>0</v>
      </c>
      <c r="D19" s="7">
        <v>91</v>
      </c>
      <c r="E19" s="7"/>
      <c r="F19" s="1">
        <v>63</v>
      </c>
    </row>
    <row r="20" spans="1:6" x14ac:dyDescent="0.2">
      <c r="A20" s="7" t="s">
        <v>18</v>
      </c>
      <c r="B20" s="7">
        <v>0</v>
      </c>
      <c r="C20" s="7">
        <v>0</v>
      </c>
      <c r="D20" s="7">
        <v>1</v>
      </c>
      <c r="E20" s="7"/>
      <c r="F20" s="1">
        <v>5</v>
      </c>
    </row>
    <row r="21" spans="1:6" x14ac:dyDescent="0.2">
      <c r="A21" s="7" t="s">
        <v>19</v>
      </c>
      <c r="B21" s="7">
        <v>0</v>
      </c>
      <c r="C21" s="7">
        <v>0</v>
      </c>
      <c r="D21" s="7">
        <v>0</v>
      </c>
      <c r="E21" s="7"/>
      <c r="F21" s="1">
        <v>0</v>
      </c>
    </row>
    <row r="22" spans="1:6" x14ac:dyDescent="0.2">
      <c r="A22" s="7" t="s">
        <v>20</v>
      </c>
      <c r="B22" s="7">
        <v>0</v>
      </c>
      <c r="C22" s="7">
        <v>1</v>
      </c>
      <c r="D22" s="7">
        <v>147</v>
      </c>
      <c r="E22" s="7"/>
      <c r="F22" s="1">
        <v>45</v>
      </c>
    </row>
    <row r="23" spans="1:6" x14ac:dyDescent="0.2">
      <c r="A23" s="7" t="s">
        <v>21</v>
      </c>
      <c r="B23" s="7">
        <v>0</v>
      </c>
      <c r="C23" s="7">
        <v>0</v>
      </c>
      <c r="D23" s="7">
        <v>144</v>
      </c>
      <c r="E23" s="7"/>
      <c r="F23" s="1">
        <v>124</v>
      </c>
    </row>
    <row r="24" spans="1:6" x14ac:dyDescent="0.2">
      <c r="A24" s="7" t="s">
        <v>22</v>
      </c>
      <c r="B24" s="7">
        <v>0</v>
      </c>
      <c r="C24" s="7">
        <v>0</v>
      </c>
      <c r="D24" s="7">
        <v>15</v>
      </c>
      <c r="E24" s="7"/>
      <c r="F24" s="1">
        <v>31</v>
      </c>
    </row>
    <row r="25" spans="1:6" x14ac:dyDescent="0.2">
      <c r="A25" s="7" t="s">
        <v>23</v>
      </c>
      <c r="B25" s="7">
        <v>0</v>
      </c>
      <c r="C25" s="7">
        <v>0</v>
      </c>
      <c r="D25" s="7">
        <v>0</v>
      </c>
      <c r="E25" s="7"/>
      <c r="F25" s="1">
        <v>0</v>
      </c>
    </row>
    <row r="26" spans="1:6" x14ac:dyDescent="0.2">
      <c r="A26" s="7" t="s">
        <v>24</v>
      </c>
      <c r="B26" s="7">
        <v>0</v>
      </c>
      <c r="C26" s="7">
        <v>0</v>
      </c>
      <c r="D26" s="7">
        <v>343</v>
      </c>
      <c r="E26" s="7"/>
      <c r="F26" s="1">
        <v>700</v>
      </c>
    </row>
    <row r="27" spans="1:6" x14ac:dyDescent="0.2">
      <c r="A27" s="7" t="s">
        <v>25</v>
      </c>
      <c r="B27" s="7">
        <v>6</v>
      </c>
      <c r="C27" s="7">
        <v>13</v>
      </c>
      <c r="D27" s="7">
        <v>81</v>
      </c>
      <c r="E27" s="7"/>
      <c r="F27" s="1">
        <v>17</v>
      </c>
    </row>
    <row r="28" spans="1:6" x14ac:dyDescent="0.2">
      <c r="A28" s="7" t="s">
        <v>26</v>
      </c>
      <c r="B28" s="7">
        <v>0</v>
      </c>
      <c r="C28" s="7">
        <v>0</v>
      </c>
      <c r="D28" s="7">
        <v>0</v>
      </c>
      <c r="E28" s="7"/>
      <c r="F28" s="1">
        <v>0</v>
      </c>
    </row>
    <row r="29" spans="1:6" x14ac:dyDescent="0.2">
      <c r="A29" s="7" t="s">
        <v>27</v>
      </c>
      <c r="B29" s="7">
        <v>0</v>
      </c>
      <c r="C29" s="7">
        <v>0</v>
      </c>
      <c r="D29" s="7">
        <v>0</v>
      </c>
      <c r="E29" s="7"/>
      <c r="F29" s="1">
        <v>0</v>
      </c>
    </row>
    <row r="30" spans="1:6" x14ac:dyDescent="0.2">
      <c r="A30" s="7" t="s">
        <v>28</v>
      </c>
      <c r="B30" s="7">
        <v>0</v>
      </c>
      <c r="C30" s="7">
        <v>0</v>
      </c>
      <c r="D30" s="7">
        <v>162</v>
      </c>
      <c r="E30" s="7"/>
      <c r="F30" s="1">
        <v>160</v>
      </c>
    </row>
    <row r="31" spans="1:6" x14ac:dyDescent="0.2">
      <c r="A31" s="7" t="s">
        <v>56</v>
      </c>
      <c r="B31" s="7">
        <v>0</v>
      </c>
      <c r="C31" s="7">
        <v>0</v>
      </c>
      <c r="D31" s="7">
        <v>0</v>
      </c>
      <c r="E31" s="7"/>
      <c r="F31" s="1">
        <v>0</v>
      </c>
    </row>
    <row r="32" spans="1:6" x14ac:dyDescent="0.2">
      <c r="A32" s="7" t="s">
        <v>29</v>
      </c>
      <c r="B32" s="7">
        <v>0</v>
      </c>
      <c r="C32" s="7">
        <v>0</v>
      </c>
      <c r="D32" s="7">
        <v>19</v>
      </c>
      <c r="E32" s="7"/>
      <c r="F32" s="1">
        <v>2</v>
      </c>
    </row>
    <row r="33" spans="1:6" x14ac:dyDescent="0.2">
      <c r="A33" s="7" t="s">
        <v>30</v>
      </c>
      <c r="B33" s="7">
        <v>0</v>
      </c>
      <c r="C33" s="7">
        <v>0</v>
      </c>
      <c r="D33" s="7">
        <v>0</v>
      </c>
      <c r="E33" s="7"/>
      <c r="F33" s="1">
        <v>7</v>
      </c>
    </row>
    <row r="34" spans="1:6" x14ac:dyDescent="0.2">
      <c r="A34" s="7" t="s">
        <v>31</v>
      </c>
      <c r="B34" s="7">
        <v>0</v>
      </c>
      <c r="C34" s="7">
        <v>0</v>
      </c>
      <c r="D34" s="7">
        <v>0</v>
      </c>
      <c r="E34" s="7"/>
      <c r="F34" s="1">
        <v>0</v>
      </c>
    </row>
    <row r="35" spans="1:6" x14ac:dyDescent="0.2">
      <c r="A35" s="7" t="s">
        <v>32</v>
      </c>
      <c r="B35" s="7">
        <v>0</v>
      </c>
      <c r="C35" s="7">
        <v>0</v>
      </c>
      <c r="D35" s="7">
        <v>0</v>
      </c>
      <c r="E35" s="7"/>
      <c r="F35" s="1">
        <v>0</v>
      </c>
    </row>
    <row r="36" spans="1:6" x14ac:dyDescent="0.2">
      <c r="A36" s="7" t="s">
        <v>33</v>
      </c>
      <c r="B36" s="7">
        <v>23</v>
      </c>
      <c r="C36" s="7">
        <v>56</v>
      </c>
      <c r="D36" s="7">
        <v>457</v>
      </c>
      <c r="E36" s="7"/>
      <c r="F36" s="1">
        <v>142</v>
      </c>
    </row>
    <row r="37" spans="1:6" x14ac:dyDescent="0.2">
      <c r="A37" s="7" t="s">
        <v>34</v>
      </c>
      <c r="B37" s="7">
        <v>0</v>
      </c>
      <c r="C37" s="7">
        <v>0</v>
      </c>
      <c r="D37" s="7">
        <v>0</v>
      </c>
      <c r="E37" s="7"/>
      <c r="F37" s="1">
        <v>0</v>
      </c>
    </row>
    <row r="38" spans="1:6" x14ac:dyDescent="0.2">
      <c r="A38" s="7" t="s">
        <v>35</v>
      </c>
      <c r="B38" s="7">
        <v>0</v>
      </c>
      <c r="C38" s="7">
        <v>0</v>
      </c>
      <c r="D38" s="7">
        <v>0</v>
      </c>
      <c r="E38" s="7"/>
      <c r="F38" s="1">
        <v>0</v>
      </c>
    </row>
    <row r="39" spans="1:6" x14ac:dyDescent="0.2">
      <c r="A39" s="7" t="s">
        <v>36</v>
      </c>
      <c r="B39" s="7">
        <v>0</v>
      </c>
      <c r="C39" s="7">
        <v>0</v>
      </c>
      <c r="D39" s="7">
        <v>0</v>
      </c>
      <c r="E39" s="7"/>
      <c r="F39" s="1">
        <v>0</v>
      </c>
    </row>
    <row r="40" spans="1:6" x14ac:dyDescent="0.2">
      <c r="A40" s="7" t="s">
        <v>37</v>
      </c>
      <c r="B40" s="7">
        <v>0</v>
      </c>
      <c r="C40" s="7">
        <v>0</v>
      </c>
      <c r="D40" s="7">
        <v>0</v>
      </c>
      <c r="E40" s="7"/>
      <c r="F40" s="1">
        <v>0</v>
      </c>
    </row>
    <row r="41" spans="1:6" x14ac:dyDescent="0.2">
      <c r="A41" s="7" t="s">
        <v>38</v>
      </c>
      <c r="B41" s="7">
        <v>0</v>
      </c>
      <c r="C41" s="7">
        <v>0</v>
      </c>
      <c r="D41" s="7">
        <v>6</v>
      </c>
      <c r="E41" s="7"/>
      <c r="F41" s="1">
        <v>0</v>
      </c>
    </row>
    <row r="42" spans="1:6" x14ac:dyDescent="0.2">
      <c r="A42" s="7" t="s">
        <v>39</v>
      </c>
      <c r="B42" s="7">
        <v>0</v>
      </c>
      <c r="C42" s="7">
        <v>0</v>
      </c>
      <c r="D42" s="7">
        <v>26</v>
      </c>
      <c r="E42" s="7"/>
      <c r="F42" s="1">
        <v>1</v>
      </c>
    </row>
    <row r="43" spans="1:6" x14ac:dyDescent="0.2">
      <c r="A43" s="7" t="s">
        <v>40</v>
      </c>
      <c r="B43" s="7">
        <v>0</v>
      </c>
      <c r="C43" s="7">
        <v>0</v>
      </c>
      <c r="D43" s="7">
        <v>22</v>
      </c>
      <c r="E43" s="7"/>
      <c r="F43" s="1">
        <v>5</v>
      </c>
    </row>
    <row r="44" spans="1:6" x14ac:dyDescent="0.2">
      <c r="A44" s="7" t="s">
        <v>41</v>
      </c>
      <c r="B44" s="7">
        <v>0</v>
      </c>
      <c r="C44" s="7">
        <v>0</v>
      </c>
      <c r="D44" s="7">
        <v>0</v>
      </c>
      <c r="E44" s="7"/>
      <c r="F44" s="1">
        <v>0</v>
      </c>
    </row>
    <row r="45" spans="1:6" x14ac:dyDescent="0.2">
      <c r="A45" s="7" t="s">
        <v>42</v>
      </c>
      <c r="B45" s="7">
        <v>0</v>
      </c>
      <c r="C45" s="7">
        <v>0</v>
      </c>
      <c r="D45" s="7">
        <v>1</v>
      </c>
      <c r="E45" s="7"/>
      <c r="F45" s="1">
        <v>0</v>
      </c>
    </row>
    <row r="46" spans="1:6" x14ac:dyDescent="0.2">
      <c r="A46" s="7" t="s">
        <v>43</v>
      </c>
      <c r="B46" s="7">
        <v>0</v>
      </c>
      <c r="C46" s="7">
        <v>0</v>
      </c>
      <c r="D46" s="7">
        <v>0</v>
      </c>
      <c r="E46" s="7"/>
      <c r="F46" s="1">
        <v>0</v>
      </c>
    </row>
    <row r="47" spans="1:6" x14ac:dyDescent="0.2">
      <c r="A47" s="7" t="s">
        <v>44</v>
      </c>
      <c r="B47" s="7">
        <v>0</v>
      </c>
      <c r="C47" s="7">
        <v>0</v>
      </c>
      <c r="D47" s="7">
        <v>0</v>
      </c>
      <c r="E47" s="7"/>
      <c r="F47" s="1">
        <v>0</v>
      </c>
    </row>
    <row r="48" spans="1:6" x14ac:dyDescent="0.2">
      <c r="A48" s="7" t="s">
        <v>45</v>
      </c>
      <c r="B48" s="7">
        <v>0</v>
      </c>
      <c r="C48" s="7">
        <v>0</v>
      </c>
      <c r="D48" s="7">
        <v>0</v>
      </c>
      <c r="E48" s="7"/>
      <c r="F48" s="1">
        <v>0</v>
      </c>
    </row>
    <row r="49" spans="1:6" x14ac:dyDescent="0.2">
      <c r="A49" s="7" t="s">
        <v>46</v>
      </c>
      <c r="B49" s="7">
        <v>0</v>
      </c>
      <c r="C49" s="7">
        <v>0</v>
      </c>
      <c r="D49" s="7">
        <v>0</v>
      </c>
      <c r="E49" s="7"/>
      <c r="F49" s="1">
        <v>0</v>
      </c>
    </row>
    <row r="50" spans="1:6" x14ac:dyDescent="0.2">
      <c r="A50" s="7" t="s">
        <v>47</v>
      </c>
      <c r="B50" s="7">
        <v>0</v>
      </c>
      <c r="C50" s="7">
        <v>1</v>
      </c>
      <c r="D50" s="7">
        <v>0</v>
      </c>
      <c r="E50" s="8"/>
      <c r="F50" s="1">
        <v>0</v>
      </c>
    </row>
    <row r="51" spans="1:6" x14ac:dyDescent="0.2">
      <c r="A51" s="7" t="s">
        <v>48</v>
      </c>
      <c r="B51" s="7">
        <v>0</v>
      </c>
      <c r="C51" s="7">
        <v>18</v>
      </c>
      <c r="D51" s="7">
        <v>1</v>
      </c>
      <c r="E51" s="8"/>
      <c r="F51" s="1">
        <v>0</v>
      </c>
    </row>
    <row r="52" spans="1:6" x14ac:dyDescent="0.2">
      <c r="A52" s="7" t="s">
        <v>49</v>
      </c>
      <c r="B52" s="7">
        <v>0</v>
      </c>
      <c r="C52" s="7">
        <v>4</v>
      </c>
      <c r="D52" s="7">
        <v>32</v>
      </c>
      <c r="E52" s="7"/>
      <c r="F52" s="1">
        <v>15</v>
      </c>
    </row>
    <row r="53" spans="1:6" x14ac:dyDescent="0.2">
      <c r="A53" s="7" t="s">
        <v>50</v>
      </c>
      <c r="B53" s="7">
        <v>0</v>
      </c>
      <c r="C53" s="7">
        <v>1</v>
      </c>
      <c r="D53" s="7">
        <v>0</v>
      </c>
      <c r="E53" s="8"/>
      <c r="F53" s="1">
        <v>0</v>
      </c>
    </row>
    <row r="54" spans="1:6" x14ac:dyDescent="0.2">
      <c r="A54" s="7" t="s">
        <v>51</v>
      </c>
      <c r="B54" s="7">
        <v>0</v>
      </c>
      <c r="C54" s="7">
        <v>0</v>
      </c>
      <c r="D54" s="7">
        <v>448</v>
      </c>
      <c r="E54" s="7"/>
      <c r="F54" s="1">
        <v>188</v>
      </c>
    </row>
    <row r="55" spans="1:6" x14ac:dyDescent="0.2">
      <c r="A55" s="7" t="s">
        <v>52</v>
      </c>
      <c r="B55" s="7">
        <v>0</v>
      </c>
      <c r="C55" s="7">
        <v>0</v>
      </c>
      <c r="D55" s="7">
        <v>0</v>
      </c>
      <c r="E55" s="7"/>
      <c r="F55" s="1">
        <v>12</v>
      </c>
    </row>
    <row r="56" spans="1:6" x14ac:dyDescent="0.2">
      <c r="A56" s="7" t="s">
        <v>53</v>
      </c>
      <c r="B56" s="7">
        <v>0</v>
      </c>
      <c r="C56" s="7">
        <v>0</v>
      </c>
      <c r="D56" s="7">
        <v>1</v>
      </c>
      <c r="E56" s="7"/>
      <c r="F56" s="1">
        <v>0</v>
      </c>
    </row>
    <row r="57" spans="1:6" x14ac:dyDescent="0.2">
      <c r="A57" s="7" t="s">
        <v>54</v>
      </c>
      <c r="B57" s="7">
        <v>0</v>
      </c>
      <c r="C57" s="7">
        <v>0</v>
      </c>
      <c r="D57" s="7">
        <v>0</v>
      </c>
      <c r="E57" s="7"/>
      <c r="F57" s="1">
        <v>0</v>
      </c>
    </row>
    <row r="58" spans="1:6" ht="21" x14ac:dyDescent="0.25">
      <c r="A58" s="20" t="s">
        <v>137</v>
      </c>
      <c r="B58" s="21">
        <f>SUM(B3:B57)</f>
        <v>29</v>
      </c>
      <c r="C58" s="21">
        <f>SUM(C3:C57)</f>
        <v>134</v>
      </c>
      <c r="D58" s="22">
        <f>SUM(D3:D57)</f>
        <v>2272</v>
      </c>
      <c r="E58" s="21"/>
      <c r="F58" s="16">
        <f>SUM(F3:F57)</f>
        <v>1656</v>
      </c>
    </row>
    <row r="59" spans="1:6" ht="21" x14ac:dyDescent="0.25">
      <c r="A59" s="20" t="s">
        <v>140</v>
      </c>
      <c r="B59" s="21">
        <v>29</v>
      </c>
      <c r="C59" s="21">
        <v>134</v>
      </c>
      <c r="D59" s="22">
        <v>2314</v>
      </c>
      <c r="E59" s="21"/>
    </row>
    <row r="60" spans="1:6" ht="21" x14ac:dyDescent="0.25">
      <c r="A60" s="20" t="s">
        <v>141</v>
      </c>
      <c r="B60" s="69">
        <f>29/29</f>
        <v>1</v>
      </c>
      <c r="C60" s="69">
        <f>C59/C58</f>
        <v>1</v>
      </c>
      <c r="D60" s="69">
        <f>D58/D59</f>
        <v>0.98184961106309421</v>
      </c>
      <c r="E60" s="21"/>
    </row>
  </sheetData>
  <mergeCells count="1">
    <mergeCell ref="A1:F1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6FEEFD4-99AA-894A-B9F0-3CD4238C6F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'JUV Checkouts in SORA'!B3:D3</xm:f>
              <xm:sqref>E3</xm:sqref>
            </x14:sparkline>
            <x14:sparkline>
              <xm:f>'JUV Checkouts in SORA'!B4:D4</xm:f>
              <xm:sqref>E4</xm:sqref>
            </x14:sparkline>
            <x14:sparkline>
              <xm:f>'JUV Checkouts in SORA'!B5:D5</xm:f>
              <xm:sqref>E5</xm:sqref>
            </x14:sparkline>
            <x14:sparkline>
              <xm:f>'JUV Checkouts in SORA'!B6:D6</xm:f>
              <xm:sqref>E6</xm:sqref>
            </x14:sparkline>
            <x14:sparkline>
              <xm:f>'JUV Checkouts in SORA'!B7:D7</xm:f>
              <xm:sqref>E7</xm:sqref>
            </x14:sparkline>
            <x14:sparkline>
              <xm:f>'JUV Checkouts in SORA'!B8:D8</xm:f>
              <xm:sqref>E8</xm:sqref>
            </x14:sparkline>
            <x14:sparkline>
              <xm:f>'JUV Checkouts in SORA'!B9:D9</xm:f>
              <xm:sqref>E9</xm:sqref>
            </x14:sparkline>
            <x14:sparkline>
              <xm:f>'JUV Checkouts in SORA'!B10:D10</xm:f>
              <xm:sqref>E10</xm:sqref>
            </x14:sparkline>
            <x14:sparkline>
              <xm:f>'JUV Checkouts in SORA'!B11:D11</xm:f>
              <xm:sqref>E11</xm:sqref>
            </x14:sparkline>
            <x14:sparkline>
              <xm:f>'JUV Checkouts in SORA'!B12:D12</xm:f>
              <xm:sqref>E12</xm:sqref>
            </x14:sparkline>
            <x14:sparkline>
              <xm:f>'JUV Checkouts in SORA'!B13:D13</xm:f>
              <xm:sqref>E13</xm:sqref>
            </x14:sparkline>
            <x14:sparkline>
              <xm:f>'JUV Checkouts in SORA'!B14:D14</xm:f>
              <xm:sqref>E14</xm:sqref>
            </x14:sparkline>
            <x14:sparkline>
              <xm:f>'JUV Checkouts in SORA'!B15:D15</xm:f>
              <xm:sqref>E15</xm:sqref>
            </x14:sparkline>
            <x14:sparkline>
              <xm:f>'JUV Checkouts in SORA'!B16:D16</xm:f>
              <xm:sqref>E16</xm:sqref>
            </x14:sparkline>
            <x14:sparkline>
              <xm:f>'JUV Checkouts in SORA'!B17:D17</xm:f>
              <xm:sqref>E17</xm:sqref>
            </x14:sparkline>
            <x14:sparkline>
              <xm:f>'JUV Checkouts in SORA'!B18:D18</xm:f>
              <xm:sqref>E18</xm:sqref>
            </x14:sparkline>
            <x14:sparkline>
              <xm:f>'JUV Checkouts in SORA'!B19:D19</xm:f>
              <xm:sqref>E19</xm:sqref>
            </x14:sparkline>
            <x14:sparkline>
              <xm:f>'JUV Checkouts in SORA'!B20:D20</xm:f>
              <xm:sqref>E20</xm:sqref>
            </x14:sparkline>
            <x14:sparkline>
              <xm:f>'JUV Checkouts in SORA'!B21:D21</xm:f>
              <xm:sqref>E21</xm:sqref>
            </x14:sparkline>
            <x14:sparkline>
              <xm:f>'JUV Checkouts in SORA'!B22:D22</xm:f>
              <xm:sqref>E22</xm:sqref>
            </x14:sparkline>
            <x14:sparkline>
              <xm:f>'JUV Checkouts in SORA'!B23:D23</xm:f>
              <xm:sqref>E23</xm:sqref>
            </x14:sparkline>
            <x14:sparkline>
              <xm:f>'JUV Checkouts in SORA'!B24:D24</xm:f>
              <xm:sqref>E24</xm:sqref>
            </x14:sparkline>
            <x14:sparkline>
              <xm:f>'JUV Checkouts in SORA'!B25:D25</xm:f>
              <xm:sqref>E25</xm:sqref>
            </x14:sparkline>
            <x14:sparkline>
              <xm:f>'JUV Checkouts in SORA'!B26:D26</xm:f>
              <xm:sqref>E26</xm:sqref>
            </x14:sparkline>
            <x14:sparkline>
              <xm:f>'JUV Checkouts in SORA'!B27:D27</xm:f>
              <xm:sqref>E27</xm:sqref>
            </x14:sparkline>
            <x14:sparkline>
              <xm:f>'JUV Checkouts in SORA'!B28:D28</xm:f>
              <xm:sqref>E28</xm:sqref>
            </x14:sparkline>
            <x14:sparkline>
              <xm:f>'JUV Checkouts in SORA'!B29:D29</xm:f>
              <xm:sqref>E29</xm:sqref>
            </x14:sparkline>
            <x14:sparkline>
              <xm:f>'JUV Checkouts in SORA'!B30:D30</xm:f>
              <xm:sqref>E30</xm:sqref>
            </x14:sparkline>
            <x14:sparkline>
              <xm:f>'JUV Checkouts in SORA'!B31:D31</xm:f>
              <xm:sqref>E31</xm:sqref>
            </x14:sparkline>
            <x14:sparkline>
              <xm:f>'JUV Checkouts in SORA'!B32:D32</xm:f>
              <xm:sqref>E32</xm:sqref>
            </x14:sparkline>
            <x14:sparkline>
              <xm:f>'JUV Checkouts in SORA'!B33:D33</xm:f>
              <xm:sqref>E33</xm:sqref>
            </x14:sparkline>
            <x14:sparkline>
              <xm:f>'JUV Checkouts in SORA'!B34:D34</xm:f>
              <xm:sqref>E34</xm:sqref>
            </x14:sparkline>
            <x14:sparkline>
              <xm:f>'JUV Checkouts in SORA'!B35:D35</xm:f>
              <xm:sqref>E35</xm:sqref>
            </x14:sparkline>
            <x14:sparkline>
              <xm:f>'JUV Checkouts in SORA'!B36:D36</xm:f>
              <xm:sqref>E36</xm:sqref>
            </x14:sparkline>
            <x14:sparkline>
              <xm:f>'JUV Checkouts in SORA'!B37:D37</xm:f>
              <xm:sqref>E37</xm:sqref>
            </x14:sparkline>
            <x14:sparkline>
              <xm:f>'JUV Checkouts in SORA'!B38:D38</xm:f>
              <xm:sqref>E38</xm:sqref>
            </x14:sparkline>
            <x14:sparkline>
              <xm:f>'JUV Checkouts in SORA'!B39:D39</xm:f>
              <xm:sqref>E39</xm:sqref>
            </x14:sparkline>
            <x14:sparkline>
              <xm:f>'JUV Checkouts in SORA'!B40:D40</xm:f>
              <xm:sqref>E40</xm:sqref>
            </x14:sparkline>
            <x14:sparkline>
              <xm:f>'JUV Checkouts in SORA'!B41:D41</xm:f>
              <xm:sqref>E41</xm:sqref>
            </x14:sparkline>
            <x14:sparkline>
              <xm:f>'JUV Checkouts in SORA'!B42:D42</xm:f>
              <xm:sqref>E42</xm:sqref>
            </x14:sparkline>
            <x14:sparkline>
              <xm:f>'JUV Checkouts in SORA'!B43:D43</xm:f>
              <xm:sqref>E43</xm:sqref>
            </x14:sparkline>
            <x14:sparkline>
              <xm:f>'JUV Checkouts in SORA'!B44:D44</xm:f>
              <xm:sqref>E44</xm:sqref>
            </x14:sparkline>
            <x14:sparkline>
              <xm:f>'JUV Checkouts in SORA'!B45:D45</xm:f>
              <xm:sqref>E45</xm:sqref>
            </x14:sparkline>
            <x14:sparkline>
              <xm:f>'JUV Checkouts in SORA'!B46:D46</xm:f>
              <xm:sqref>E46</xm:sqref>
            </x14:sparkline>
            <x14:sparkline>
              <xm:f>'JUV Checkouts in SORA'!B47:D47</xm:f>
              <xm:sqref>E47</xm:sqref>
            </x14:sparkline>
            <x14:sparkline>
              <xm:f>'JUV Checkouts in SORA'!B48:D48</xm:f>
              <xm:sqref>E48</xm:sqref>
            </x14:sparkline>
            <x14:sparkline>
              <xm:f>'JUV Checkouts in SORA'!B49:D49</xm:f>
              <xm:sqref>E49</xm:sqref>
            </x14:sparkline>
            <x14:sparkline>
              <xm:f>'JUV Checkouts in SORA'!B50:D50</xm:f>
              <xm:sqref>E50</xm:sqref>
            </x14:sparkline>
            <x14:sparkline>
              <xm:f>'JUV Checkouts in SORA'!B51:D51</xm:f>
              <xm:sqref>E51</xm:sqref>
            </x14:sparkline>
            <x14:sparkline>
              <xm:f>'JUV Checkouts in SORA'!B52:D52</xm:f>
              <xm:sqref>E52</xm:sqref>
            </x14:sparkline>
            <x14:sparkline>
              <xm:f>'JUV Checkouts in SORA'!B53:D53</xm:f>
              <xm:sqref>E53</xm:sqref>
            </x14:sparkline>
            <x14:sparkline>
              <xm:f>'JUV Checkouts in SORA'!B54:D54</xm:f>
              <xm:sqref>E54</xm:sqref>
            </x14:sparkline>
            <x14:sparkline>
              <xm:f>'JUV Checkouts in SORA'!B55:D55</xm:f>
              <xm:sqref>E55</xm:sqref>
            </x14:sparkline>
            <x14:sparkline>
              <xm:f>'JUV Checkouts in SORA'!B56:D56</xm:f>
              <xm:sqref>E56</xm:sqref>
            </x14:sparkline>
            <x14:sparkline>
              <xm:f>'JUV Checkouts in SORA'!B57:D57</xm:f>
              <xm:sqref>E57</xm:sqref>
            </x14:sparkline>
            <x14:sparkline>
              <xm:f>'JUV Checkouts in SORA'!B58:D58</xm:f>
              <xm:sqref>E58</xm:sqref>
            </x14:sparkline>
            <x14:sparkline>
              <xm:f>'JUV Checkouts in SORA'!B59:D59</xm:f>
              <xm:sqref>E59</xm:sqref>
            </x14:sparkline>
            <x14:sparkline>
              <xm:f>'JUV Checkouts in SORA'!B60:D60</xm:f>
              <xm:sqref>E60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97A6-1B2F-F345-8E5D-807CFEC92DDC}">
  <dimension ref="A1:AI74"/>
  <sheetViews>
    <sheetView tabSelected="1" workbookViewId="0">
      <pane xSplit="1" topLeftCell="B1" activePane="topRight" state="frozen"/>
      <selection pane="topRight" activeCell="J86" sqref="J86"/>
    </sheetView>
  </sheetViews>
  <sheetFormatPr baseColWidth="10" defaultRowHeight="16" x14ac:dyDescent="0.2"/>
  <cols>
    <col min="1" max="1" width="17.83203125" bestFit="1" customWidth="1"/>
    <col min="2" max="4" width="8" bestFit="1" customWidth="1"/>
    <col min="5" max="5" width="7" bestFit="1" customWidth="1"/>
    <col min="6" max="6" width="7.5" bestFit="1" customWidth="1"/>
    <col min="7" max="7" width="7" bestFit="1" customWidth="1"/>
    <col min="8" max="8" width="6" bestFit="1" customWidth="1"/>
    <col min="9" max="11" width="7" bestFit="1" customWidth="1"/>
    <col min="12" max="12" width="7.1640625" bestFit="1" customWidth="1"/>
    <col min="13" max="13" width="7" bestFit="1" customWidth="1"/>
    <col min="14" max="14" width="19.33203125" bestFit="1" customWidth="1"/>
    <col min="15" max="16" width="7.6640625" bestFit="1" customWidth="1"/>
    <col min="17" max="17" width="7.83203125" bestFit="1" customWidth="1"/>
    <col min="18" max="18" width="7.6640625" bestFit="1" customWidth="1"/>
    <col min="19" max="19" width="8.1640625" bestFit="1" customWidth="1"/>
    <col min="20" max="20" width="7.6640625" bestFit="1" customWidth="1"/>
    <col min="21" max="21" width="18.1640625" bestFit="1" customWidth="1"/>
    <col min="22" max="22" width="8" bestFit="1" customWidth="1"/>
    <col min="23" max="23" width="7.83203125" bestFit="1" customWidth="1"/>
    <col min="24" max="24" width="7.5" bestFit="1" customWidth="1"/>
    <col min="25" max="26" width="8" bestFit="1" customWidth="1"/>
    <col min="27" max="27" width="38.1640625" bestFit="1" customWidth="1"/>
    <col min="28" max="28" width="13" bestFit="1" customWidth="1"/>
    <col min="29" max="29" width="24.33203125" bestFit="1" customWidth="1"/>
    <col min="30" max="30" width="15.5" bestFit="1" customWidth="1"/>
    <col min="31" max="31" width="7.83203125" bestFit="1" customWidth="1"/>
    <col min="32" max="32" width="18" bestFit="1" customWidth="1"/>
    <col min="33" max="33" width="22.33203125" bestFit="1" customWidth="1"/>
  </cols>
  <sheetData>
    <row r="1" spans="1:35" ht="25" customHeight="1" x14ac:dyDescent="0.2">
      <c r="A1" s="88" t="s">
        <v>130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5" t="s">
        <v>131</v>
      </c>
      <c r="AE1" s="86"/>
      <c r="AF1" s="86"/>
      <c r="AG1" s="87"/>
      <c r="AH1" s="56"/>
      <c r="AI1" s="56"/>
    </row>
    <row r="2" spans="1:35" x14ac:dyDescent="0.2">
      <c r="A2" s="24"/>
      <c r="B2" s="36">
        <v>43466</v>
      </c>
      <c r="C2" s="36">
        <v>43497</v>
      </c>
      <c r="D2" s="36">
        <v>43525</v>
      </c>
      <c r="E2" s="36">
        <v>43556</v>
      </c>
      <c r="F2" s="36">
        <v>43586</v>
      </c>
      <c r="G2" s="36">
        <v>43617</v>
      </c>
      <c r="H2" s="36">
        <v>43647</v>
      </c>
      <c r="I2" s="36">
        <v>43678</v>
      </c>
      <c r="J2" s="36">
        <v>43709</v>
      </c>
      <c r="K2" s="36">
        <v>43739</v>
      </c>
      <c r="L2" s="36">
        <v>43770</v>
      </c>
      <c r="M2" s="36">
        <v>43800</v>
      </c>
      <c r="N2" s="45" t="s">
        <v>151</v>
      </c>
      <c r="O2" s="35">
        <v>43831</v>
      </c>
      <c r="P2" s="35">
        <v>43862</v>
      </c>
      <c r="Q2" s="35">
        <v>43891</v>
      </c>
      <c r="R2" s="35">
        <v>43922</v>
      </c>
      <c r="S2" s="35">
        <v>43952</v>
      </c>
      <c r="T2" s="35">
        <v>43983</v>
      </c>
      <c r="U2" s="35">
        <v>44013</v>
      </c>
      <c r="V2" s="35">
        <v>44044</v>
      </c>
      <c r="W2" s="35">
        <v>44075</v>
      </c>
      <c r="X2" s="35">
        <v>44105</v>
      </c>
      <c r="Y2" s="35">
        <v>44136</v>
      </c>
      <c r="Z2" s="35">
        <v>44166</v>
      </c>
      <c r="AA2" s="48" t="s">
        <v>149</v>
      </c>
      <c r="AB2" s="38">
        <v>44197</v>
      </c>
      <c r="AC2" s="39" t="s">
        <v>129</v>
      </c>
      <c r="AD2" s="41" t="s">
        <v>132</v>
      </c>
      <c r="AE2" s="38">
        <v>44256</v>
      </c>
      <c r="AF2" s="38" t="s">
        <v>133</v>
      </c>
      <c r="AG2" s="58" t="s">
        <v>150</v>
      </c>
      <c r="AH2" s="23"/>
      <c r="AI2" s="23"/>
    </row>
    <row r="3" spans="1:35" x14ac:dyDescent="0.2">
      <c r="A3" s="25" t="s">
        <v>79</v>
      </c>
      <c r="B3" s="26">
        <v>3</v>
      </c>
      <c r="C3" s="26">
        <v>3</v>
      </c>
      <c r="D3" s="26">
        <v>3</v>
      </c>
      <c r="E3" s="26">
        <v>3</v>
      </c>
      <c r="F3" s="26">
        <v>2</v>
      </c>
      <c r="G3" s="26">
        <v>4</v>
      </c>
      <c r="H3" s="26"/>
      <c r="I3" s="26">
        <v>1</v>
      </c>
      <c r="J3" s="26">
        <v>1</v>
      </c>
      <c r="K3" s="26">
        <v>1</v>
      </c>
      <c r="L3" s="26">
        <v>1</v>
      </c>
      <c r="M3" s="26"/>
      <c r="N3" s="47">
        <f>SUM(B3:M3)</f>
        <v>22</v>
      </c>
      <c r="O3" s="30">
        <v>1</v>
      </c>
      <c r="P3" s="30">
        <v>5</v>
      </c>
      <c r="Q3" s="31">
        <v>4</v>
      </c>
      <c r="R3" s="32">
        <v>2</v>
      </c>
      <c r="S3" s="30">
        <v>2</v>
      </c>
      <c r="T3" s="30">
        <v>8</v>
      </c>
      <c r="U3" s="31">
        <v>10</v>
      </c>
      <c r="V3" s="30">
        <v>8</v>
      </c>
      <c r="W3" s="30">
        <v>17</v>
      </c>
      <c r="X3" s="30">
        <v>15</v>
      </c>
      <c r="Y3" s="33">
        <v>15</v>
      </c>
      <c r="Z3" s="34">
        <v>15</v>
      </c>
      <c r="AA3" s="49">
        <f>SUM(O3:Z3)</f>
        <v>102</v>
      </c>
      <c r="AB3" s="37">
        <v>15</v>
      </c>
      <c r="AC3" s="40">
        <v>15</v>
      </c>
      <c r="AD3" s="42">
        <v>5</v>
      </c>
      <c r="AE3" s="37">
        <v>5</v>
      </c>
      <c r="AF3" s="40">
        <v>2</v>
      </c>
      <c r="AG3" s="59">
        <f>SUM(AB3:AF3)</f>
        <v>42</v>
      </c>
    </row>
    <row r="4" spans="1:35" x14ac:dyDescent="0.2">
      <c r="A4" s="25" t="s">
        <v>80</v>
      </c>
      <c r="B4" s="26">
        <v>7</v>
      </c>
      <c r="C4" s="27">
        <v>5</v>
      </c>
      <c r="D4" s="27">
        <v>5</v>
      </c>
      <c r="E4" s="26">
        <v>8</v>
      </c>
      <c r="F4" s="26">
        <v>5</v>
      </c>
      <c r="G4" s="26">
        <v>4</v>
      </c>
      <c r="H4" s="26">
        <v>4</v>
      </c>
      <c r="I4" s="26">
        <v>3</v>
      </c>
      <c r="J4" s="26">
        <v>4</v>
      </c>
      <c r="K4" s="26">
        <v>3</v>
      </c>
      <c r="L4" s="26">
        <v>4</v>
      </c>
      <c r="M4" s="26">
        <v>5</v>
      </c>
      <c r="N4" s="47">
        <f t="shared" ref="N4:N52" si="0">SUM(B4:M4)</f>
        <v>57</v>
      </c>
      <c r="O4" s="30">
        <v>4</v>
      </c>
      <c r="P4" s="30">
        <v>0</v>
      </c>
      <c r="Q4" s="31">
        <v>5</v>
      </c>
      <c r="R4" s="32">
        <v>1</v>
      </c>
      <c r="S4" s="30">
        <v>4</v>
      </c>
      <c r="T4" s="30">
        <v>4</v>
      </c>
      <c r="U4" s="31">
        <v>4</v>
      </c>
      <c r="V4" s="30">
        <v>4</v>
      </c>
      <c r="W4" s="30">
        <v>5</v>
      </c>
      <c r="X4" s="30">
        <v>8</v>
      </c>
      <c r="Y4" s="33">
        <v>8</v>
      </c>
      <c r="Z4" s="34">
        <v>8</v>
      </c>
      <c r="AA4" s="49">
        <f t="shared" ref="AA4:AA52" si="1">SUM(O4:Z4)</f>
        <v>55</v>
      </c>
      <c r="AB4" s="37">
        <v>8</v>
      </c>
      <c r="AC4" s="40">
        <v>8</v>
      </c>
      <c r="AD4" s="42">
        <v>5</v>
      </c>
      <c r="AE4" s="37">
        <v>25</v>
      </c>
      <c r="AF4" s="40">
        <v>13</v>
      </c>
      <c r="AG4" s="59">
        <f t="shared" ref="AG4:AG52" si="2">SUM(AB4:AF4)</f>
        <v>59</v>
      </c>
    </row>
    <row r="5" spans="1:35" x14ac:dyDescent="0.2">
      <c r="A5" s="25" t="s">
        <v>81</v>
      </c>
      <c r="B5" s="26">
        <v>9</v>
      </c>
      <c r="C5" s="28">
        <v>5</v>
      </c>
      <c r="D5" s="29">
        <v>11</v>
      </c>
      <c r="E5" s="26">
        <v>7</v>
      </c>
      <c r="F5" s="26">
        <v>7</v>
      </c>
      <c r="G5" s="26">
        <v>6</v>
      </c>
      <c r="H5" s="26">
        <v>6</v>
      </c>
      <c r="I5" s="26">
        <v>7</v>
      </c>
      <c r="J5" s="26">
        <v>8</v>
      </c>
      <c r="K5" s="26">
        <v>5</v>
      </c>
      <c r="L5" s="26">
        <v>8</v>
      </c>
      <c r="M5" s="26">
        <v>6</v>
      </c>
      <c r="N5" s="47">
        <f t="shared" si="0"/>
        <v>85</v>
      </c>
      <c r="O5" s="30">
        <v>4</v>
      </c>
      <c r="P5" s="30">
        <v>0</v>
      </c>
      <c r="Q5" s="31">
        <v>2</v>
      </c>
      <c r="R5" s="32">
        <v>0</v>
      </c>
      <c r="S5" s="30">
        <v>1</v>
      </c>
      <c r="T5" s="30">
        <v>3</v>
      </c>
      <c r="U5" s="31">
        <v>3</v>
      </c>
      <c r="V5" s="30">
        <v>3</v>
      </c>
      <c r="W5" s="30">
        <v>3</v>
      </c>
      <c r="X5" s="30">
        <v>2</v>
      </c>
      <c r="Y5" s="33">
        <v>2</v>
      </c>
      <c r="Z5" s="34">
        <v>2</v>
      </c>
      <c r="AA5" s="49">
        <f t="shared" si="1"/>
        <v>25</v>
      </c>
      <c r="AB5" s="37">
        <v>2</v>
      </c>
      <c r="AC5" s="40">
        <v>2</v>
      </c>
      <c r="AD5" s="42">
        <v>5</v>
      </c>
      <c r="AE5" s="37">
        <v>7</v>
      </c>
      <c r="AF5" s="40">
        <v>2</v>
      </c>
      <c r="AG5" s="59">
        <f t="shared" si="2"/>
        <v>18</v>
      </c>
    </row>
    <row r="6" spans="1:35" x14ac:dyDescent="0.2">
      <c r="A6" s="25" t="s">
        <v>82</v>
      </c>
      <c r="B6" s="26"/>
      <c r="C6" s="28"/>
      <c r="D6" s="29"/>
      <c r="E6" s="26"/>
      <c r="F6" s="26"/>
      <c r="G6" s="26"/>
      <c r="H6" s="26"/>
      <c r="I6" s="26"/>
      <c r="J6" s="26"/>
      <c r="K6" s="26"/>
      <c r="L6" s="26">
        <v>1</v>
      </c>
      <c r="M6" s="26"/>
      <c r="N6" s="47">
        <f t="shared" si="0"/>
        <v>1</v>
      </c>
      <c r="O6" s="30"/>
      <c r="P6" s="30">
        <v>0</v>
      </c>
      <c r="Q6" s="31"/>
      <c r="R6" s="32">
        <v>0</v>
      </c>
      <c r="S6" s="30"/>
      <c r="T6" s="30"/>
      <c r="U6" s="31">
        <v>1</v>
      </c>
      <c r="V6" s="30"/>
      <c r="W6" s="30"/>
      <c r="X6" s="30"/>
      <c r="Y6" s="33"/>
      <c r="Z6" s="34"/>
      <c r="AA6" s="49">
        <f t="shared" si="1"/>
        <v>1</v>
      </c>
      <c r="AB6" s="37"/>
      <c r="AC6" s="40"/>
      <c r="AD6" s="42">
        <v>1</v>
      </c>
      <c r="AE6" s="37">
        <v>10</v>
      </c>
      <c r="AF6" s="40">
        <v>4</v>
      </c>
      <c r="AG6" s="59">
        <f t="shared" si="2"/>
        <v>15</v>
      </c>
    </row>
    <row r="7" spans="1:35" x14ac:dyDescent="0.2">
      <c r="A7" s="25" t="s">
        <v>83</v>
      </c>
      <c r="B7" s="26">
        <v>4</v>
      </c>
      <c r="C7" s="28">
        <v>2</v>
      </c>
      <c r="D7" s="29">
        <v>4</v>
      </c>
      <c r="E7" s="26">
        <v>4</v>
      </c>
      <c r="F7" s="26">
        <v>2</v>
      </c>
      <c r="G7" s="26">
        <v>3</v>
      </c>
      <c r="H7" s="26">
        <v>1</v>
      </c>
      <c r="I7" s="26">
        <v>1</v>
      </c>
      <c r="J7" s="26">
        <v>1</v>
      </c>
      <c r="K7" s="26">
        <v>3</v>
      </c>
      <c r="L7" s="26">
        <v>5</v>
      </c>
      <c r="M7" s="26">
        <v>8</v>
      </c>
      <c r="N7" s="47">
        <f t="shared" si="0"/>
        <v>38</v>
      </c>
      <c r="O7" s="30">
        <v>4</v>
      </c>
      <c r="P7" s="30">
        <v>4</v>
      </c>
      <c r="Q7" s="31">
        <v>15</v>
      </c>
      <c r="R7" s="32">
        <v>6</v>
      </c>
      <c r="S7" s="30">
        <v>7</v>
      </c>
      <c r="T7" s="30">
        <v>8</v>
      </c>
      <c r="U7" s="31">
        <v>8</v>
      </c>
      <c r="V7" s="30">
        <v>8</v>
      </c>
      <c r="W7" s="30">
        <v>9</v>
      </c>
      <c r="X7" s="30">
        <v>9</v>
      </c>
      <c r="Y7" s="33">
        <v>9</v>
      </c>
      <c r="Z7" s="34">
        <v>9</v>
      </c>
      <c r="AA7" s="49">
        <f t="shared" si="1"/>
        <v>96</v>
      </c>
      <c r="AB7" s="37">
        <v>9</v>
      </c>
      <c r="AC7" s="40">
        <v>9</v>
      </c>
      <c r="AD7" s="42">
        <v>8</v>
      </c>
      <c r="AE7" s="37">
        <v>45</v>
      </c>
      <c r="AF7" s="40">
        <v>2</v>
      </c>
      <c r="AG7" s="59">
        <f t="shared" si="2"/>
        <v>73</v>
      </c>
    </row>
    <row r="8" spans="1:35" x14ac:dyDescent="0.2">
      <c r="A8" s="25" t="s">
        <v>84</v>
      </c>
      <c r="B8" s="26"/>
      <c r="C8" s="28"/>
      <c r="D8" s="29"/>
      <c r="E8" s="26"/>
      <c r="F8" s="26"/>
      <c r="G8" s="26"/>
      <c r="H8" s="26"/>
      <c r="I8" s="26"/>
      <c r="J8" s="26"/>
      <c r="K8" s="26"/>
      <c r="L8" s="26"/>
      <c r="M8" s="26"/>
      <c r="N8" s="47">
        <f t="shared" si="0"/>
        <v>0</v>
      </c>
      <c r="O8" s="30"/>
      <c r="P8" s="30">
        <v>0</v>
      </c>
      <c r="Q8" s="31"/>
      <c r="R8" s="32">
        <v>0</v>
      </c>
      <c r="S8" s="30"/>
      <c r="T8" s="30"/>
      <c r="U8" s="31">
        <v>0</v>
      </c>
      <c r="V8" s="30"/>
      <c r="W8" s="30"/>
      <c r="X8" s="30"/>
      <c r="Y8" s="33"/>
      <c r="Z8" s="34"/>
      <c r="AA8" s="49">
        <f t="shared" si="1"/>
        <v>0</v>
      </c>
      <c r="AB8" s="37"/>
      <c r="AC8" s="40"/>
      <c r="AD8" s="42"/>
      <c r="AE8" s="37"/>
      <c r="AF8" s="40"/>
      <c r="AG8" s="59">
        <f t="shared" si="2"/>
        <v>0</v>
      </c>
    </row>
    <row r="9" spans="1:35" x14ac:dyDescent="0.2">
      <c r="A9" s="25" t="s">
        <v>85</v>
      </c>
      <c r="B9" s="26"/>
      <c r="C9" s="28"/>
      <c r="D9" s="29"/>
      <c r="E9" s="26"/>
      <c r="F9" s="26"/>
      <c r="G9" s="26"/>
      <c r="H9" s="26"/>
      <c r="I9" s="26"/>
      <c r="J9" s="26"/>
      <c r="K9" s="26"/>
      <c r="L9" s="26"/>
      <c r="M9" s="26"/>
      <c r="N9" s="47">
        <f t="shared" si="0"/>
        <v>0</v>
      </c>
      <c r="O9" s="30"/>
      <c r="P9" s="30">
        <v>0</v>
      </c>
      <c r="Q9" s="31"/>
      <c r="R9" s="32">
        <v>0</v>
      </c>
      <c r="S9" s="30"/>
      <c r="T9" s="30"/>
      <c r="U9" s="31">
        <v>0</v>
      </c>
      <c r="V9" s="30"/>
      <c r="W9" s="30"/>
      <c r="X9" s="30"/>
      <c r="Y9" s="33"/>
      <c r="Z9" s="34"/>
      <c r="AA9" s="49">
        <f t="shared" si="1"/>
        <v>0</v>
      </c>
      <c r="AB9" s="37"/>
      <c r="AC9" s="40"/>
      <c r="AD9" s="42"/>
      <c r="AE9" s="37"/>
      <c r="AF9" s="40"/>
      <c r="AG9" s="59">
        <f t="shared" si="2"/>
        <v>0</v>
      </c>
    </row>
    <row r="10" spans="1:35" x14ac:dyDescent="0.2">
      <c r="A10" s="25" t="s">
        <v>86</v>
      </c>
      <c r="B10" s="26"/>
      <c r="C10" s="28"/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47">
        <f t="shared" si="0"/>
        <v>0</v>
      </c>
      <c r="O10" s="30"/>
      <c r="P10" s="30">
        <v>0</v>
      </c>
      <c r="Q10" s="31"/>
      <c r="R10" s="32">
        <v>0</v>
      </c>
      <c r="S10" s="30"/>
      <c r="T10" s="30"/>
      <c r="U10" s="31">
        <v>0</v>
      </c>
      <c r="V10" s="30"/>
      <c r="W10" s="30"/>
      <c r="X10" s="30"/>
      <c r="Y10" s="33"/>
      <c r="Z10" s="34"/>
      <c r="AA10" s="49">
        <f t="shared" si="1"/>
        <v>0</v>
      </c>
      <c r="AB10" s="37"/>
      <c r="AC10" s="40"/>
      <c r="AD10" s="42"/>
      <c r="AE10" s="37">
        <v>22</v>
      </c>
      <c r="AF10" s="40"/>
      <c r="AG10" s="59">
        <f t="shared" si="2"/>
        <v>22</v>
      </c>
    </row>
    <row r="11" spans="1:35" x14ac:dyDescent="0.2">
      <c r="A11" s="25" t="s">
        <v>87</v>
      </c>
      <c r="B11" s="26">
        <v>24</v>
      </c>
      <c r="C11" s="28">
        <v>18</v>
      </c>
      <c r="D11" s="29">
        <v>23</v>
      </c>
      <c r="E11" s="26">
        <v>20</v>
      </c>
      <c r="F11" s="26">
        <v>27</v>
      </c>
      <c r="G11" s="26">
        <v>21</v>
      </c>
      <c r="H11" s="26">
        <v>22</v>
      </c>
      <c r="I11" s="26">
        <v>24</v>
      </c>
      <c r="J11" s="26">
        <v>43</v>
      </c>
      <c r="K11" s="26">
        <v>34</v>
      </c>
      <c r="L11" s="26">
        <v>34</v>
      </c>
      <c r="M11" s="26">
        <v>26</v>
      </c>
      <c r="N11" s="47">
        <f t="shared" si="0"/>
        <v>316</v>
      </c>
      <c r="O11" s="30">
        <v>27</v>
      </c>
      <c r="P11" s="30">
        <v>11</v>
      </c>
      <c r="Q11" s="31">
        <v>28</v>
      </c>
      <c r="R11" s="32">
        <v>14</v>
      </c>
      <c r="S11" s="30">
        <v>37</v>
      </c>
      <c r="T11" s="30">
        <v>35</v>
      </c>
      <c r="U11" s="31">
        <v>35</v>
      </c>
      <c r="V11" s="30">
        <v>35</v>
      </c>
      <c r="W11" s="30">
        <v>29</v>
      </c>
      <c r="X11" s="30">
        <v>42</v>
      </c>
      <c r="Y11" s="33">
        <v>42</v>
      </c>
      <c r="Z11" s="34">
        <v>42</v>
      </c>
      <c r="AA11" s="49">
        <f t="shared" si="1"/>
        <v>377</v>
      </c>
      <c r="AB11" s="37">
        <v>42</v>
      </c>
      <c r="AC11" s="40">
        <v>42</v>
      </c>
      <c r="AD11" s="42">
        <v>13</v>
      </c>
      <c r="AE11" s="37">
        <v>33</v>
      </c>
      <c r="AF11" s="40">
        <v>10</v>
      </c>
      <c r="AG11" s="59">
        <f t="shared" si="2"/>
        <v>140</v>
      </c>
    </row>
    <row r="12" spans="1:35" x14ac:dyDescent="0.2">
      <c r="A12" s="25" t="s">
        <v>88</v>
      </c>
      <c r="B12" s="26"/>
      <c r="C12" s="28">
        <v>5</v>
      </c>
      <c r="D12" s="29">
        <v>7</v>
      </c>
      <c r="E12" s="26">
        <v>2</v>
      </c>
      <c r="F12" s="26">
        <v>3</v>
      </c>
      <c r="G12" s="26">
        <v>1</v>
      </c>
      <c r="H12" s="26">
        <v>1</v>
      </c>
      <c r="I12" s="26">
        <v>1</v>
      </c>
      <c r="J12" s="26">
        <v>1</v>
      </c>
      <c r="K12" s="26">
        <v>1</v>
      </c>
      <c r="L12" s="26">
        <v>4</v>
      </c>
      <c r="M12" s="26">
        <v>2</v>
      </c>
      <c r="N12" s="47">
        <f t="shared" si="0"/>
        <v>28</v>
      </c>
      <c r="O12" s="30">
        <v>2</v>
      </c>
      <c r="P12" s="30">
        <v>2</v>
      </c>
      <c r="Q12" s="31">
        <v>4</v>
      </c>
      <c r="R12" s="32">
        <v>1</v>
      </c>
      <c r="S12" s="30">
        <v>4</v>
      </c>
      <c r="T12" s="30">
        <v>10</v>
      </c>
      <c r="U12" s="31">
        <v>4</v>
      </c>
      <c r="V12" s="30">
        <v>10</v>
      </c>
      <c r="W12" s="30">
        <v>3</v>
      </c>
      <c r="X12" s="30">
        <v>4</v>
      </c>
      <c r="Y12" s="33">
        <v>4</v>
      </c>
      <c r="Z12" s="34">
        <v>4</v>
      </c>
      <c r="AA12" s="49">
        <f t="shared" si="1"/>
        <v>52</v>
      </c>
      <c r="AB12" s="37">
        <v>4</v>
      </c>
      <c r="AC12" s="40">
        <v>4</v>
      </c>
      <c r="AD12" s="42">
        <v>4</v>
      </c>
      <c r="AE12" s="37">
        <v>12</v>
      </c>
      <c r="AF12" s="40">
        <v>3</v>
      </c>
      <c r="AG12" s="59">
        <f t="shared" si="2"/>
        <v>27</v>
      </c>
    </row>
    <row r="13" spans="1:35" x14ac:dyDescent="0.2">
      <c r="A13" s="25" t="s">
        <v>89</v>
      </c>
      <c r="B13" s="26"/>
      <c r="C13" s="28"/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47">
        <f t="shared" si="0"/>
        <v>0</v>
      </c>
      <c r="O13" s="30">
        <v>1</v>
      </c>
      <c r="P13" s="30">
        <v>0</v>
      </c>
      <c r="Q13" s="31">
        <v>2</v>
      </c>
      <c r="R13" s="32">
        <v>0</v>
      </c>
      <c r="S13" s="30"/>
      <c r="T13" s="30"/>
      <c r="U13" s="31">
        <v>0</v>
      </c>
      <c r="V13" s="30"/>
      <c r="W13" s="30"/>
      <c r="X13" s="30"/>
      <c r="Y13" s="33"/>
      <c r="Z13" s="34"/>
      <c r="AA13" s="49">
        <f t="shared" si="1"/>
        <v>3</v>
      </c>
      <c r="AB13" s="37"/>
      <c r="AC13" s="40"/>
      <c r="AD13" s="42">
        <v>5</v>
      </c>
      <c r="AE13" s="37">
        <v>13</v>
      </c>
      <c r="AF13" s="40">
        <v>3</v>
      </c>
      <c r="AG13" s="59">
        <f t="shared" si="2"/>
        <v>21</v>
      </c>
    </row>
    <row r="14" spans="1:35" x14ac:dyDescent="0.2">
      <c r="A14" s="25" t="s">
        <v>90</v>
      </c>
      <c r="B14" s="26">
        <v>32</v>
      </c>
      <c r="C14" s="28">
        <v>24</v>
      </c>
      <c r="D14" s="29">
        <v>32</v>
      </c>
      <c r="E14" s="26">
        <v>30</v>
      </c>
      <c r="F14" s="26">
        <v>32</v>
      </c>
      <c r="G14" s="26">
        <v>26</v>
      </c>
      <c r="H14" s="26">
        <v>20</v>
      </c>
      <c r="I14" s="26">
        <v>26</v>
      </c>
      <c r="J14" s="26">
        <v>28</v>
      </c>
      <c r="K14" s="26">
        <v>23</v>
      </c>
      <c r="L14" s="26">
        <v>29</v>
      </c>
      <c r="M14" s="26">
        <v>22</v>
      </c>
      <c r="N14" s="47">
        <f t="shared" si="0"/>
        <v>324</v>
      </c>
      <c r="O14" s="30">
        <v>15</v>
      </c>
      <c r="P14" s="30">
        <v>25</v>
      </c>
      <c r="Q14" s="31">
        <v>25</v>
      </c>
      <c r="R14" s="32">
        <v>22</v>
      </c>
      <c r="S14" s="30">
        <v>30</v>
      </c>
      <c r="T14" s="30">
        <v>29</v>
      </c>
      <c r="U14" s="31">
        <v>38</v>
      </c>
      <c r="V14" s="30">
        <v>29</v>
      </c>
      <c r="W14" s="30">
        <v>28</v>
      </c>
      <c r="X14" s="30">
        <v>26</v>
      </c>
      <c r="Y14" s="33">
        <v>26</v>
      </c>
      <c r="Z14" s="34">
        <v>26</v>
      </c>
      <c r="AA14" s="49">
        <f t="shared" si="1"/>
        <v>319</v>
      </c>
      <c r="AB14" s="37">
        <v>26</v>
      </c>
      <c r="AC14" s="40">
        <v>26</v>
      </c>
      <c r="AD14" s="42">
        <v>13</v>
      </c>
      <c r="AE14" s="37"/>
      <c r="AF14" s="40">
        <v>5</v>
      </c>
      <c r="AG14" s="59">
        <f t="shared" si="2"/>
        <v>70</v>
      </c>
    </row>
    <row r="15" spans="1:35" x14ac:dyDescent="0.2">
      <c r="A15" s="25" t="s">
        <v>91</v>
      </c>
      <c r="B15" s="26">
        <v>10</v>
      </c>
      <c r="C15" s="28">
        <v>2</v>
      </c>
      <c r="D15" s="29"/>
      <c r="E15" s="26"/>
      <c r="F15" s="26">
        <v>5</v>
      </c>
      <c r="G15" s="26"/>
      <c r="H15" s="26">
        <v>2</v>
      </c>
      <c r="I15" s="26">
        <v>4</v>
      </c>
      <c r="J15" s="26">
        <v>4</v>
      </c>
      <c r="K15" s="26"/>
      <c r="L15" s="26">
        <v>8</v>
      </c>
      <c r="M15" s="26">
        <v>3</v>
      </c>
      <c r="N15" s="47">
        <f t="shared" si="0"/>
        <v>38</v>
      </c>
      <c r="O15" s="30">
        <v>1</v>
      </c>
      <c r="P15" s="30">
        <v>0</v>
      </c>
      <c r="Q15" s="31">
        <v>4</v>
      </c>
      <c r="R15" s="32">
        <v>3</v>
      </c>
      <c r="S15" s="30"/>
      <c r="T15" s="30">
        <v>3</v>
      </c>
      <c r="U15" s="31">
        <v>3</v>
      </c>
      <c r="V15" s="30">
        <v>3</v>
      </c>
      <c r="W15" s="30">
        <v>6</v>
      </c>
      <c r="X15" s="30"/>
      <c r="Y15" s="33"/>
      <c r="Z15" s="34"/>
      <c r="AA15" s="49">
        <f t="shared" si="1"/>
        <v>23</v>
      </c>
      <c r="AB15" s="37"/>
      <c r="AC15" s="40"/>
      <c r="AD15" s="42">
        <v>2</v>
      </c>
      <c r="AE15" s="37">
        <v>7</v>
      </c>
      <c r="AF15" s="40">
        <v>3</v>
      </c>
      <c r="AG15" s="59">
        <f t="shared" si="2"/>
        <v>12</v>
      </c>
    </row>
    <row r="16" spans="1:35" x14ac:dyDescent="0.2">
      <c r="A16" s="25" t="s">
        <v>92</v>
      </c>
      <c r="B16" s="26"/>
      <c r="C16" s="28"/>
      <c r="D16" s="29">
        <v>4</v>
      </c>
      <c r="E16" s="26">
        <v>6</v>
      </c>
      <c r="F16" s="26"/>
      <c r="G16" s="26"/>
      <c r="H16" s="26"/>
      <c r="I16" s="26">
        <v>2</v>
      </c>
      <c r="J16" s="26"/>
      <c r="K16" s="26"/>
      <c r="L16" s="26"/>
      <c r="M16" s="26"/>
      <c r="N16" s="47">
        <f t="shared" si="0"/>
        <v>12</v>
      </c>
      <c r="O16" s="30"/>
      <c r="P16" s="30">
        <v>0</v>
      </c>
      <c r="Q16" s="31"/>
      <c r="R16" s="32">
        <v>0</v>
      </c>
      <c r="S16" s="30"/>
      <c r="T16" s="30"/>
      <c r="U16" s="31">
        <v>0</v>
      </c>
      <c r="V16" s="30"/>
      <c r="W16" s="30">
        <v>13</v>
      </c>
      <c r="X16" s="30">
        <v>14</v>
      </c>
      <c r="Y16" s="33">
        <v>14</v>
      </c>
      <c r="Z16" s="34">
        <v>14</v>
      </c>
      <c r="AA16" s="49">
        <f t="shared" si="1"/>
        <v>55</v>
      </c>
      <c r="AB16" s="37">
        <v>14</v>
      </c>
      <c r="AC16" s="40">
        <v>14</v>
      </c>
      <c r="AD16" s="42">
        <v>2</v>
      </c>
      <c r="AE16" s="37">
        <v>14</v>
      </c>
      <c r="AF16" s="40">
        <v>1</v>
      </c>
      <c r="AG16" s="59">
        <f t="shared" si="2"/>
        <v>45</v>
      </c>
    </row>
    <row r="17" spans="1:33" x14ac:dyDescent="0.2">
      <c r="A17" s="25" t="s">
        <v>93</v>
      </c>
      <c r="B17" s="26">
        <v>6</v>
      </c>
      <c r="C17" s="28">
        <v>12</v>
      </c>
      <c r="D17" s="29">
        <v>5</v>
      </c>
      <c r="E17" s="26">
        <v>8</v>
      </c>
      <c r="F17" s="26">
        <v>11</v>
      </c>
      <c r="G17" s="26">
        <v>16</v>
      </c>
      <c r="H17" s="26">
        <v>10</v>
      </c>
      <c r="I17" s="26">
        <v>9</v>
      </c>
      <c r="J17" s="26">
        <v>21</v>
      </c>
      <c r="K17" s="26">
        <v>25</v>
      </c>
      <c r="L17" s="26">
        <v>24</v>
      </c>
      <c r="M17" s="26">
        <v>20</v>
      </c>
      <c r="N17" s="47">
        <f t="shared" si="0"/>
        <v>167</v>
      </c>
      <c r="O17" s="30">
        <v>16</v>
      </c>
      <c r="P17" s="30">
        <v>11</v>
      </c>
      <c r="Q17" s="31">
        <v>22</v>
      </c>
      <c r="R17" s="32">
        <v>12</v>
      </c>
      <c r="S17" s="30">
        <v>16</v>
      </c>
      <c r="T17" s="30">
        <v>31</v>
      </c>
      <c r="U17" s="31">
        <v>31</v>
      </c>
      <c r="V17" s="30">
        <v>31</v>
      </c>
      <c r="W17" s="30">
        <v>38</v>
      </c>
      <c r="X17" s="30">
        <v>44</v>
      </c>
      <c r="Y17" s="33">
        <v>44</v>
      </c>
      <c r="Z17" s="34">
        <v>44</v>
      </c>
      <c r="AA17" s="49">
        <f t="shared" si="1"/>
        <v>340</v>
      </c>
      <c r="AB17" s="37">
        <v>44</v>
      </c>
      <c r="AC17" s="40">
        <v>44</v>
      </c>
      <c r="AD17" s="42">
        <v>7</v>
      </c>
      <c r="AE17" s="37">
        <v>16</v>
      </c>
      <c r="AF17" s="40">
        <v>10</v>
      </c>
      <c r="AG17" s="59">
        <f t="shared" si="2"/>
        <v>121</v>
      </c>
    </row>
    <row r="18" spans="1:33" x14ac:dyDescent="0.2">
      <c r="A18" s="25" t="s">
        <v>94</v>
      </c>
      <c r="B18" s="26"/>
      <c r="C18" s="28"/>
      <c r="D18" s="29"/>
      <c r="E18" s="26"/>
      <c r="F18" s="26"/>
      <c r="G18" s="26"/>
      <c r="H18" s="26"/>
      <c r="I18" s="26"/>
      <c r="J18" s="26"/>
      <c r="K18" s="26"/>
      <c r="L18" s="26"/>
      <c r="M18" s="26"/>
      <c r="N18" s="47">
        <f t="shared" si="0"/>
        <v>0</v>
      </c>
      <c r="O18" s="30"/>
      <c r="P18" s="30">
        <v>0</v>
      </c>
      <c r="Q18" s="31"/>
      <c r="R18" s="32">
        <v>0</v>
      </c>
      <c r="S18" s="30"/>
      <c r="T18" s="30"/>
      <c r="U18" s="31">
        <v>0</v>
      </c>
      <c r="V18" s="30"/>
      <c r="W18" s="30"/>
      <c r="X18" s="30"/>
      <c r="Y18" s="33"/>
      <c r="Z18" s="34"/>
      <c r="AA18" s="49">
        <f t="shared" si="1"/>
        <v>0</v>
      </c>
      <c r="AB18" s="37"/>
      <c r="AC18" s="40"/>
      <c r="AD18" s="42">
        <v>1</v>
      </c>
      <c r="AE18" s="37"/>
      <c r="AF18" s="40"/>
      <c r="AG18" s="59">
        <f t="shared" si="2"/>
        <v>1</v>
      </c>
    </row>
    <row r="19" spans="1:33" x14ac:dyDescent="0.2">
      <c r="A19" s="25" t="s">
        <v>95</v>
      </c>
      <c r="B19" s="26"/>
      <c r="C19" s="28"/>
      <c r="D19" s="29"/>
      <c r="E19" s="26"/>
      <c r="F19" s="26"/>
      <c r="G19" s="26"/>
      <c r="H19" s="26"/>
      <c r="I19" s="26"/>
      <c r="J19" s="26"/>
      <c r="K19" s="26"/>
      <c r="L19" s="26"/>
      <c r="M19" s="26"/>
      <c r="N19" s="47">
        <f t="shared" si="0"/>
        <v>0</v>
      </c>
      <c r="O19" s="30"/>
      <c r="P19" s="30">
        <v>0</v>
      </c>
      <c r="Q19" s="31"/>
      <c r="R19" s="32">
        <v>0</v>
      </c>
      <c r="S19" s="30"/>
      <c r="T19" s="30"/>
      <c r="U19" s="31">
        <v>0</v>
      </c>
      <c r="V19" s="30"/>
      <c r="W19" s="30"/>
      <c r="X19" s="30"/>
      <c r="Y19" s="33"/>
      <c r="Z19" s="34"/>
      <c r="AA19" s="49">
        <f t="shared" si="1"/>
        <v>0</v>
      </c>
      <c r="AB19" s="37"/>
      <c r="AC19" s="40"/>
      <c r="AD19" s="42">
        <v>13</v>
      </c>
      <c r="AE19" s="37">
        <v>20</v>
      </c>
      <c r="AF19" s="40"/>
      <c r="AG19" s="59">
        <f t="shared" si="2"/>
        <v>33</v>
      </c>
    </row>
    <row r="20" spans="1:33" x14ac:dyDescent="0.2">
      <c r="A20" s="25" t="s">
        <v>96</v>
      </c>
      <c r="B20" s="26">
        <v>1</v>
      </c>
      <c r="C20" s="28">
        <v>1</v>
      </c>
      <c r="D20" s="29">
        <v>1</v>
      </c>
      <c r="E20" s="26">
        <v>4</v>
      </c>
      <c r="F20" s="26">
        <v>12</v>
      </c>
      <c r="G20" s="26">
        <v>11</v>
      </c>
      <c r="H20" s="26">
        <v>8</v>
      </c>
      <c r="I20" s="26">
        <v>10</v>
      </c>
      <c r="J20" s="26">
        <v>12</v>
      </c>
      <c r="K20" s="26">
        <v>10</v>
      </c>
      <c r="L20" s="26">
        <v>13</v>
      </c>
      <c r="M20" s="26">
        <v>13</v>
      </c>
      <c r="N20" s="47">
        <f t="shared" si="0"/>
        <v>96</v>
      </c>
      <c r="O20" s="30">
        <v>5</v>
      </c>
      <c r="P20" s="30">
        <v>14</v>
      </c>
      <c r="Q20" s="31">
        <v>9</v>
      </c>
      <c r="R20" s="32">
        <v>21</v>
      </c>
      <c r="S20" s="30">
        <v>11</v>
      </c>
      <c r="T20" s="30">
        <v>10</v>
      </c>
      <c r="U20" s="31">
        <v>18</v>
      </c>
      <c r="V20" s="30">
        <v>10</v>
      </c>
      <c r="W20" s="30">
        <v>16</v>
      </c>
      <c r="X20" s="30">
        <v>14</v>
      </c>
      <c r="Y20" s="33">
        <v>14</v>
      </c>
      <c r="Z20" s="34">
        <v>14</v>
      </c>
      <c r="AA20" s="49">
        <f t="shared" si="1"/>
        <v>156</v>
      </c>
      <c r="AB20" s="37">
        <v>14</v>
      </c>
      <c r="AC20" s="40">
        <v>14</v>
      </c>
      <c r="AD20" s="42">
        <v>2</v>
      </c>
      <c r="AE20" s="37">
        <v>1</v>
      </c>
      <c r="AF20" s="40">
        <v>2</v>
      </c>
      <c r="AG20" s="59">
        <f t="shared" si="2"/>
        <v>33</v>
      </c>
    </row>
    <row r="21" spans="1:33" x14ac:dyDescent="0.2">
      <c r="A21" s="25" t="s">
        <v>97</v>
      </c>
      <c r="B21" s="26">
        <v>390</v>
      </c>
      <c r="C21" s="28">
        <v>401</v>
      </c>
      <c r="D21" s="29">
        <v>403</v>
      </c>
      <c r="E21" s="26">
        <v>440</v>
      </c>
      <c r="F21" s="26">
        <v>375</v>
      </c>
      <c r="G21" s="26">
        <v>345</v>
      </c>
      <c r="H21" s="26">
        <v>375</v>
      </c>
      <c r="I21" s="26">
        <v>397</v>
      </c>
      <c r="J21" s="26">
        <v>366</v>
      </c>
      <c r="K21" s="26">
        <v>378</v>
      </c>
      <c r="L21" s="26">
        <v>372</v>
      </c>
      <c r="M21" s="26">
        <v>307</v>
      </c>
      <c r="N21" s="47">
        <f t="shared" si="0"/>
        <v>4549</v>
      </c>
      <c r="O21" s="30">
        <v>305</v>
      </c>
      <c r="P21" s="30">
        <v>245</v>
      </c>
      <c r="Q21" s="31">
        <v>358</v>
      </c>
      <c r="R21" s="32">
        <v>209</v>
      </c>
      <c r="S21" s="30">
        <v>528</v>
      </c>
      <c r="T21" s="30">
        <v>463</v>
      </c>
      <c r="U21" s="31">
        <v>463</v>
      </c>
      <c r="V21" s="30">
        <v>463</v>
      </c>
      <c r="W21" s="30">
        <v>773</v>
      </c>
      <c r="X21" s="30">
        <v>774</v>
      </c>
      <c r="Y21" s="33">
        <v>774</v>
      </c>
      <c r="Z21" s="34">
        <v>774</v>
      </c>
      <c r="AA21" s="49">
        <f t="shared" si="1"/>
        <v>6129</v>
      </c>
      <c r="AB21" s="37">
        <v>774</v>
      </c>
      <c r="AC21" s="40">
        <v>774</v>
      </c>
      <c r="AD21" s="42">
        <v>149</v>
      </c>
      <c r="AE21" s="37">
        <v>283</v>
      </c>
      <c r="AF21" s="40">
        <v>115</v>
      </c>
      <c r="AG21" s="59">
        <f t="shared" si="2"/>
        <v>2095</v>
      </c>
    </row>
    <row r="22" spans="1:33" x14ac:dyDescent="0.2">
      <c r="A22" s="25" t="s">
        <v>98</v>
      </c>
      <c r="B22" s="26">
        <v>39</v>
      </c>
      <c r="C22" s="28">
        <v>36</v>
      </c>
      <c r="D22" s="29">
        <v>35</v>
      </c>
      <c r="E22" s="26">
        <v>59</v>
      </c>
      <c r="F22" s="26">
        <v>49</v>
      </c>
      <c r="G22" s="26">
        <v>49</v>
      </c>
      <c r="H22" s="26">
        <v>36</v>
      </c>
      <c r="I22" s="26">
        <v>36</v>
      </c>
      <c r="J22" s="26">
        <v>30</v>
      </c>
      <c r="K22" s="26">
        <v>22</v>
      </c>
      <c r="L22" s="26">
        <v>30</v>
      </c>
      <c r="M22" s="26">
        <v>10</v>
      </c>
      <c r="N22" s="47">
        <f t="shared" si="0"/>
        <v>431</v>
      </c>
      <c r="O22" s="30">
        <v>23</v>
      </c>
      <c r="P22" s="30">
        <v>23</v>
      </c>
      <c r="Q22" s="31">
        <v>22</v>
      </c>
      <c r="R22" s="32">
        <v>22</v>
      </c>
      <c r="S22" s="30">
        <v>33</v>
      </c>
      <c r="T22" s="30">
        <v>56</v>
      </c>
      <c r="U22" s="31">
        <v>56</v>
      </c>
      <c r="V22" s="30">
        <v>56</v>
      </c>
      <c r="W22" s="30">
        <v>51</v>
      </c>
      <c r="X22" s="30">
        <v>28</v>
      </c>
      <c r="Y22" s="33">
        <v>28</v>
      </c>
      <c r="Z22" s="34">
        <v>28</v>
      </c>
      <c r="AA22" s="49">
        <f t="shared" si="1"/>
        <v>426</v>
      </c>
      <c r="AB22" s="37">
        <v>28</v>
      </c>
      <c r="AC22" s="40">
        <v>28</v>
      </c>
      <c r="AD22" s="42">
        <v>13</v>
      </c>
      <c r="AE22" s="37">
        <v>23</v>
      </c>
      <c r="AF22" s="40">
        <v>5</v>
      </c>
      <c r="AG22" s="59">
        <f t="shared" si="2"/>
        <v>97</v>
      </c>
    </row>
    <row r="23" spans="1:33" x14ac:dyDescent="0.2">
      <c r="A23" s="25" t="s">
        <v>99</v>
      </c>
      <c r="B23" s="26">
        <v>6</v>
      </c>
      <c r="C23" s="28">
        <v>5</v>
      </c>
      <c r="D23" s="29">
        <v>6</v>
      </c>
      <c r="E23" s="26">
        <v>5</v>
      </c>
      <c r="F23" s="26">
        <v>5</v>
      </c>
      <c r="G23" s="26">
        <v>12</v>
      </c>
      <c r="H23" s="26">
        <v>2</v>
      </c>
      <c r="I23" s="26">
        <v>4</v>
      </c>
      <c r="J23" s="26">
        <v>8</v>
      </c>
      <c r="K23" s="26">
        <v>4</v>
      </c>
      <c r="L23" s="26">
        <v>5</v>
      </c>
      <c r="M23" s="26">
        <v>2</v>
      </c>
      <c r="N23" s="47">
        <f t="shared" si="0"/>
        <v>64</v>
      </c>
      <c r="O23" s="30">
        <v>3</v>
      </c>
      <c r="P23" s="30">
        <v>5</v>
      </c>
      <c r="Q23" s="31">
        <v>3</v>
      </c>
      <c r="R23" s="32">
        <v>5</v>
      </c>
      <c r="S23" s="30">
        <v>4</v>
      </c>
      <c r="T23" s="30">
        <v>4</v>
      </c>
      <c r="U23" s="31">
        <v>4</v>
      </c>
      <c r="V23" s="30">
        <v>4</v>
      </c>
      <c r="W23" s="30">
        <v>6</v>
      </c>
      <c r="X23" s="30">
        <v>4</v>
      </c>
      <c r="Y23" s="33">
        <v>4</v>
      </c>
      <c r="Z23" s="34">
        <v>4</v>
      </c>
      <c r="AA23" s="49">
        <f t="shared" si="1"/>
        <v>50</v>
      </c>
      <c r="AB23" s="37">
        <v>4</v>
      </c>
      <c r="AC23" s="40">
        <v>4</v>
      </c>
      <c r="AD23" s="42">
        <v>18</v>
      </c>
      <c r="AE23" s="37">
        <v>38</v>
      </c>
      <c r="AF23" s="40">
        <v>20</v>
      </c>
      <c r="AG23" s="59">
        <f t="shared" si="2"/>
        <v>84</v>
      </c>
    </row>
    <row r="24" spans="1:33" x14ac:dyDescent="0.2">
      <c r="A24" s="25" t="s">
        <v>100</v>
      </c>
      <c r="B24" s="26">
        <v>121</v>
      </c>
      <c r="C24" s="28">
        <v>126</v>
      </c>
      <c r="D24" s="29">
        <v>126</v>
      </c>
      <c r="E24" s="26">
        <v>111</v>
      </c>
      <c r="F24" s="26">
        <v>100</v>
      </c>
      <c r="G24" s="26">
        <v>117</v>
      </c>
      <c r="H24" s="26">
        <v>92</v>
      </c>
      <c r="I24" s="26">
        <v>82</v>
      </c>
      <c r="J24" s="26">
        <v>95</v>
      </c>
      <c r="K24" s="26">
        <v>105</v>
      </c>
      <c r="L24" s="26">
        <v>114</v>
      </c>
      <c r="M24" s="26">
        <v>75</v>
      </c>
      <c r="N24" s="47">
        <f t="shared" si="0"/>
        <v>1264</v>
      </c>
      <c r="O24" s="30">
        <v>112</v>
      </c>
      <c r="P24" s="30">
        <v>118</v>
      </c>
      <c r="Q24" s="31">
        <v>124</v>
      </c>
      <c r="R24" s="32">
        <v>135</v>
      </c>
      <c r="S24" s="30">
        <v>136</v>
      </c>
      <c r="T24" s="30">
        <v>128</v>
      </c>
      <c r="U24" s="31">
        <v>328</v>
      </c>
      <c r="V24" s="30">
        <v>128</v>
      </c>
      <c r="W24" s="30">
        <v>155</v>
      </c>
      <c r="X24" s="30">
        <v>181</v>
      </c>
      <c r="Y24" s="33">
        <v>181</v>
      </c>
      <c r="Z24" s="34">
        <v>181</v>
      </c>
      <c r="AA24" s="49">
        <f t="shared" si="1"/>
        <v>1907</v>
      </c>
      <c r="AB24" s="37">
        <v>181</v>
      </c>
      <c r="AC24" s="40">
        <v>181</v>
      </c>
      <c r="AD24" s="42">
        <v>69</v>
      </c>
      <c r="AE24" s="37">
        <v>256</v>
      </c>
      <c r="AF24" s="40">
        <v>132</v>
      </c>
      <c r="AG24" s="59">
        <f t="shared" si="2"/>
        <v>819</v>
      </c>
    </row>
    <row r="25" spans="1:33" x14ac:dyDescent="0.2">
      <c r="A25" s="25" t="s">
        <v>101</v>
      </c>
      <c r="B25" s="26">
        <v>5</v>
      </c>
      <c r="C25" s="28">
        <v>7</v>
      </c>
      <c r="D25" s="29">
        <v>4</v>
      </c>
      <c r="E25" s="26">
        <v>6</v>
      </c>
      <c r="F25" s="26">
        <v>10</v>
      </c>
      <c r="G25" s="26">
        <v>7</v>
      </c>
      <c r="H25" s="26">
        <v>5</v>
      </c>
      <c r="I25" s="26">
        <v>4</v>
      </c>
      <c r="J25" s="26">
        <v>7</v>
      </c>
      <c r="K25" s="26">
        <v>9</v>
      </c>
      <c r="L25" s="26">
        <v>8</v>
      </c>
      <c r="M25" s="26">
        <v>7</v>
      </c>
      <c r="N25" s="47">
        <f t="shared" si="0"/>
        <v>79</v>
      </c>
      <c r="O25" s="30">
        <v>6</v>
      </c>
      <c r="P25" s="30">
        <v>0</v>
      </c>
      <c r="Q25" s="31">
        <v>5</v>
      </c>
      <c r="R25" s="32">
        <v>0</v>
      </c>
      <c r="S25" s="30">
        <v>11</v>
      </c>
      <c r="T25" s="30">
        <v>5</v>
      </c>
      <c r="U25" s="31">
        <v>5</v>
      </c>
      <c r="V25" s="30">
        <v>5</v>
      </c>
      <c r="W25" s="30">
        <v>5</v>
      </c>
      <c r="X25" s="30">
        <v>9</v>
      </c>
      <c r="Y25" s="33">
        <v>9</v>
      </c>
      <c r="Z25" s="34">
        <v>9</v>
      </c>
      <c r="AA25" s="49">
        <f t="shared" si="1"/>
        <v>69</v>
      </c>
      <c r="AB25" s="37">
        <v>9</v>
      </c>
      <c r="AC25" s="40">
        <v>9</v>
      </c>
      <c r="AD25" s="42">
        <v>64</v>
      </c>
      <c r="AE25" s="37">
        <v>65</v>
      </c>
      <c r="AF25" s="40">
        <v>3</v>
      </c>
      <c r="AG25" s="59">
        <f t="shared" si="2"/>
        <v>150</v>
      </c>
    </row>
    <row r="26" spans="1:33" x14ac:dyDescent="0.2">
      <c r="A26" s="25" t="s">
        <v>102</v>
      </c>
      <c r="B26" s="26"/>
      <c r="C26" s="28"/>
      <c r="D26" s="29"/>
      <c r="E26" s="26"/>
      <c r="F26" s="26"/>
      <c r="G26" s="26"/>
      <c r="H26" s="26"/>
      <c r="I26" s="26"/>
      <c r="J26" s="26"/>
      <c r="K26" s="26"/>
      <c r="L26" s="26"/>
      <c r="M26" s="26"/>
      <c r="N26" s="47">
        <f t="shared" si="0"/>
        <v>0</v>
      </c>
      <c r="O26" s="30"/>
      <c r="P26" s="30">
        <v>0</v>
      </c>
      <c r="Q26" s="31"/>
      <c r="R26" s="32">
        <v>0</v>
      </c>
      <c r="S26" s="30"/>
      <c r="T26" s="30"/>
      <c r="U26" s="31">
        <v>0</v>
      </c>
      <c r="V26" s="30"/>
      <c r="W26" s="30"/>
      <c r="X26" s="30"/>
      <c r="Y26" s="33"/>
      <c r="Z26" s="34"/>
      <c r="AA26" s="49">
        <f t="shared" si="1"/>
        <v>0</v>
      </c>
      <c r="AB26" s="37"/>
      <c r="AC26" s="40"/>
      <c r="AD26" s="42"/>
      <c r="AE26" s="37"/>
      <c r="AF26" s="40"/>
      <c r="AG26" s="59">
        <f t="shared" si="2"/>
        <v>0</v>
      </c>
    </row>
    <row r="27" spans="1:33" x14ac:dyDescent="0.2">
      <c r="A27" s="25" t="s">
        <v>103</v>
      </c>
      <c r="B27" s="26"/>
      <c r="C27" s="28"/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47">
        <f t="shared" si="0"/>
        <v>0</v>
      </c>
      <c r="O27" s="30"/>
      <c r="P27" s="30">
        <v>0</v>
      </c>
      <c r="Q27" s="31"/>
      <c r="R27" s="32">
        <v>0</v>
      </c>
      <c r="S27" s="30"/>
      <c r="T27" s="30"/>
      <c r="U27" s="31">
        <v>0</v>
      </c>
      <c r="V27" s="30"/>
      <c r="W27" s="30"/>
      <c r="X27" s="30"/>
      <c r="Y27" s="33"/>
      <c r="Z27" s="34"/>
      <c r="AA27" s="49">
        <f t="shared" si="1"/>
        <v>0</v>
      </c>
      <c r="AB27" s="37"/>
      <c r="AC27" s="40"/>
      <c r="AD27" s="42"/>
      <c r="AE27" s="37"/>
      <c r="AF27" s="40"/>
      <c r="AG27" s="59">
        <f t="shared" si="2"/>
        <v>0</v>
      </c>
    </row>
    <row r="28" spans="1:33" x14ac:dyDescent="0.2">
      <c r="A28" s="25" t="s">
        <v>104</v>
      </c>
      <c r="B28" s="26">
        <v>22</v>
      </c>
      <c r="C28" s="28">
        <v>26</v>
      </c>
      <c r="D28" s="29">
        <v>25</v>
      </c>
      <c r="E28" s="26">
        <v>19</v>
      </c>
      <c r="F28" s="26">
        <v>23</v>
      </c>
      <c r="G28" s="26">
        <v>20</v>
      </c>
      <c r="H28" s="26">
        <v>17</v>
      </c>
      <c r="I28" s="26">
        <v>14</v>
      </c>
      <c r="J28" s="26">
        <v>28</v>
      </c>
      <c r="K28" s="26">
        <v>11</v>
      </c>
      <c r="L28" s="26">
        <v>16</v>
      </c>
      <c r="M28" s="26">
        <v>15</v>
      </c>
      <c r="N28" s="47">
        <f t="shared" si="0"/>
        <v>236</v>
      </c>
      <c r="O28" s="30">
        <v>13</v>
      </c>
      <c r="P28" s="30">
        <v>36</v>
      </c>
      <c r="Q28" s="31">
        <v>16</v>
      </c>
      <c r="R28" s="32">
        <v>35</v>
      </c>
      <c r="S28" s="30">
        <v>27</v>
      </c>
      <c r="T28" s="30">
        <v>29</v>
      </c>
      <c r="U28" s="31">
        <v>40</v>
      </c>
      <c r="V28" s="30">
        <v>29</v>
      </c>
      <c r="W28" s="30">
        <v>44</v>
      </c>
      <c r="X28" s="30">
        <v>48</v>
      </c>
      <c r="Y28" s="33">
        <v>48</v>
      </c>
      <c r="Z28" s="34">
        <v>48</v>
      </c>
      <c r="AA28" s="49">
        <f t="shared" si="1"/>
        <v>413</v>
      </c>
      <c r="AB28" s="37">
        <v>48</v>
      </c>
      <c r="AC28" s="40">
        <v>48</v>
      </c>
      <c r="AD28" s="42">
        <v>10</v>
      </c>
      <c r="AE28" s="37">
        <v>51</v>
      </c>
      <c r="AF28" s="40">
        <v>9</v>
      </c>
      <c r="AG28" s="59">
        <f t="shared" si="2"/>
        <v>166</v>
      </c>
    </row>
    <row r="29" spans="1:33" x14ac:dyDescent="0.2">
      <c r="A29" s="25" t="s">
        <v>105</v>
      </c>
      <c r="B29" s="26">
        <v>1</v>
      </c>
      <c r="C29" s="28">
        <v>2</v>
      </c>
      <c r="D29" s="29">
        <v>3</v>
      </c>
      <c r="E29" s="26">
        <v>1</v>
      </c>
      <c r="F29" s="26">
        <v>2</v>
      </c>
      <c r="G29" s="26">
        <v>1</v>
      </c>
      <c r="H29" s="26"/>
      <c r="I29" s="26"/>
      <c r="J29" s="26"/>
      <c r="K29" s="26"/>
      <c r="L29" s="26"/>
      <c r="M29" s="26"/>
      <c r="N29" s="47">
        <f t="shared" si="0"/>
        <v>10</v>
      </c>
      <c r="O29" s="30"/>
      <c r="P29" s="30">
        <v>0</v>
      </c>
      <c r="Q29" s="31"/>
      <c r="R29" s="32">
        <v>0</v>
      </c>
      <c r="S29" s="30"/>
      <c r="T29" s="30"/>
      <c r="U29" s="31">
        <v>1</v>
      </c>
      <c r="V29" s="30"/>
      <c r="W29" s="30"/>
      <c r="X29" s="30">
        <v>1</v>
      </c>
      <c r="Y29" s="33">
        <v>1</v>
      </c>
      <c r="Z29" s="34">
        <v>1</v>
      </c>
      <c r="AA29" s="49">
        <f t="shared" si="1"/>
        <v>4</v>
      </c>
      <c r="AB29" s="37">
        <v>1</v>
      </c>
      <c r="AC29" s="40">
        <v>1</v>
      </c>
      <c r="AD29" s="42">
        <v>1</v>
      </c>
      <c r="AE29" s="37">
        <v>9</v>
      </c>
      <c r="AF29" s="40">
        <v>1</v>
      </c>
      <c r="AG29" s="59">
        <f t="shared" si="2"/>
        <v>13</v>
      </c>
    </row>
    <row r="30" spans="1:33" x14ac:dyDescent="0.2">
      <c r="A30" s="25" t="s">
        <v>106</v>
      </c>
      <c r="B30" s="26">
        <v>30</v>
      </c>
      <c r="C30" s="28">
        <v>23</v>
      </c>
      <c r="D30" s="29">
        <v>31</v>
      </c>
      <c r="E30" s="26">
        <v>25</v>
      </c>
      <c r="F30" s="26">
        <v>27</v>
      </c>
      <c r="G30" s="26">
        <v>27</v>
      </c>
      <c r="H30" s="26">
        <v>18</v>
      </c>
      <c r="I30" s="26">
        <v>22</v>
      </c>
      <c r="J30" s="26">
        <v>22</v>
      </c>
      <c r="K30" s="26">
        <v>28</v>
      </c>
      <c r="L30" s="26">
        <v>28</v>
      </c>
      <c r="M30" s="26">
        <v>13</v>
      </c>
      <c r="N30" s="47">
        <f t="shared" si="0"/>
        <v>294</v>
      </c>
      <c r="O30" s="30">
        <v>24</v>
      </c>
      <c r="P30" s="30">
        <v>17</v>
      </c>
      <c r="Q30" s="31">
        <v>26</v>
      </c>
      <c r="R30" s="32">
        <v>24</v>
      </c>
      <c r="S30" s="30">
        <v>26</v>
      </c>
      <c r="T30" s="30">
        <v>24</v>
      </c>
      <c r="U30" s="31">
        <v>33</v>
      </c>
      <c r="V30" s="30">
        <v>24</v>
      </c>
      <c r="W30" s="30">
        <v>31</v>
      </c>
      <c r="X30" s="30">
        <v>47</v>
      </c>
      <c r="Y30" s="33">
        <v>47</v>
      </c>
      <c r="Z30" s="34">
        <v>47</v>
      </c>
      <c r="AA30" s="49">
        <f t="shared" si="1"/>
        <v>370</v>
      </c>
      <c r="AB30" s="37">
        <v>47</v>
      </c>
      <c r="AC30" s="40">
        <v>47</v>
      </c>
      <c r="AD30" s="42">
        <v>31</v>
      </c>
      <c r="AE30" s="37">
        <v>61</v>
      </c>
      <c r="AF30" s="40">
        <v>15</v>
      </c>
      <c r="AG30" s="59">
        <f t="shared" si="2"/>
        <v>201</v>
      </c>
    </row>
    <row r="31" spans="1:33" x14ac:dyDescent="0.2">
      <c r="A31" s="25" t="s">
        <v>107</v>
      </c>
      <c r="B31" s="26">
        <v>154</v>
      </c>
      <c r="C31" s="28">
        <v>130</v>
      </c>
      <c r="D31" s="29">
        <v>152</v>
      </c>
      <c r="E31" s="26">
        <v>123</v>
      </c>
      <c r="F31" s="26">
        <v>148</v>
      </c>
      <c r="G31" s="26">
        <v>99</v>
      </c>
      <c r="H31" s="26">
        <v>101</v>
      </c>
      <c r="I31" s="26">
        <v>130</v>
      </c>
      <c r="J31" s="26">
        <v>104</v>
      </c>
      <c r="K31" s="26">
        <v>114</v>
      </c>
      <c r="L31" s="26">
        <v>115</v>
      </c>
      <c r="M31" s="26">
        <v>83</v>
      </c>
      <c r="N31" s="47">
        <f t="shared" si="0"/>
        <v>1453</v>
      </c>
      <c r="O31" s="30">
        <v>100</v>
      </c>
      <c r="P31" s="30">
        <v>68</v>
      </c>
      <c r="Q31" s="31">
        <v>101</v>
      </c>
      <c r="R31" s="32">
        <v>95</v>
      </c>
      <c r="S31" s="30">
        <v>170</v>
      </c>
      <c r="T31" s="30">
        <v>184</v>
      </c>
      <c r="U31" s="31">
        <v>184</v>
      </c>
      <c r="V31" s="30">
        <v>184</v>
      </c>
      <c r="W31" s="30">
        <v>139</v>
      </c>
      <c r="X31" s="30">
        <v>174</v>
      </c>
      <c r="Y31" s="33">
        <v>174</v>
      </c>
      <c r="Z31" s="34">
        <v>174</v>
      </c>
      <c r="AA31" s="49">
        <f t="shared" si="1"/>
        <v>1747</v>
      </c>
      <c r="AB31" s="37">
        <v>174</v>
      </c>
      <c r="AC31" s="40">
        <v>174</v>
      </c>
      <c r="AD31" s="42">
        <v>27</v>
      </c>
      <c r="AE31" s="37">
        <v>87</v>
      </c>
      <c r="AF31" s="40">
        <v>46</v>
      </c>
      <c r="AG31" s="59">
        <f t="shared" si="2"/>
        <v>508</v>
      </c>
    </row>
    <row r="32" spans="1:33" x14ac:dyDescent="0.2">
      <c r="A32" s="25" t="s">
        <v>108</v>
      </c>
      <c r="B32" s="26">
        <v>1</v>
      </c>
      <c r="C32" s="28">
        <v>1</v>
      </c>
      <c r="D32" s="29">
        <v>1</v>
      </c>
      <c r="E32" s="26">
        <v>1</v>
      </c>
      <c r="F32" s="26">
        <v>1</v>
      </c>
      <c r="G32" s="26"/>
      <c r="H32" s="26">
        <v>1</v>
      </c>
      <c r="I32" s="26">
        <v>1</v>
      </c>
      <c r="J32" s="26">
        <v>1</v>
      </c>
      <c r="K32" s="26">
        <v>1</v>
      </c>
      <c r="L32" s="26">
        <v>1</v>
      </c>
      <c r="M32" s="26"/>
      <c r="N32" s="47">
        <f t="shared" si="0"/>
        <v>10</v>
      </c>
      <c r="O32" s="30">
        <v>1</v>
      </c>
      <c r="P32" s="30">
        <v>0</v>
      </c>
      <c r="Q32" s="31">
        <v>1</v>
      </c>
      <c r="R32" s="32">
        <v>0</v>
      </c>
      <c r="S32" s="30"/>
      <c r="T32" s="30">
        <v>1</v>
      </c>
      <c r="U32" s="31">
        <v>1</v>
      </c>
      <c r="V32" s="30">
        <v>1</v>
      </c>
      <c r="W32" s="30">
        <v>1</v>
      </c>
      <c r="X32" s="30">
        <v>1</v>
      </c>
      <c r="Y32" s="33">
        <v>1</v>
      </c>
      <c r="Z32" s="34">
        <v>1</v>
      </c>
      <c r="AA32" s="49">
        <f t="shared" si="1"/>
        <v>9</v>
      </c>
      <c r="AB32" s="37"/>
      <c r="AC32" s="40">
        <v>1</v>
      </c>
      <c r="AD32" s="42"/>
      <c r="AE32" s="37">
        <v>8</v>
      </c>
      <c r="AF32" s="40">
        <v>1</v>
      </c>
      <c r="AG32" s="59">
        <f t="shared" si="2"/>
        <v>10</v>
      </c>
    </row>
    <row r="33" spans="1:33" x14ac:dyDescent="0.2">
      <c r="A33" s="25" t="s">
        <v>109</v>
      </c>
      <c r="B33" s="26">
        <v>12</v>
      </c>
      <c r="C33" s="28">
        <v>3</v>
      </c>
      <c r="D33" s="29"/>
      <c r="E33" s="26"/>
      <c r="F33" s="26"/>
      <c r="G33" s="26">
        <v>2</v>
      </c>
      <c r="H33" s="26">
        <v>3</v>
      </c>
      <c r="I33" s="26"/>
      <c r="J33" s="26">
        <v>5</v>
      </c>
      <c r="K33" s="26">
        <v>5</v>
      </c>
      <c r="L33" s="26">
        <v>2</v>
      </c>
      <c r="M33" s="26">
        <v>3</v>
      </c>
      <c r="N33" s="47">
        <f t="shared" si="0"/>
        <v>35</v>
      </c>
      <c r="O33" s="30"/>
      <c r="P33" s="30">
        <v>0</v>
      </c>
      <c r="Q33" s="31"/>
      <c r="R33" s="32">
        <v>0</v>
      </c>
      <c r="S33" s="30"/>
      <c r="T33" s="30"/>
      <c r="U33" s="31">
        <v>0</v>
      </c>
      <c r="V33" s="30"/>
      <c r="W33" s="30"/>
      <c r="X33" s="30"/>
      <c r="Y33" s="33"/>
      <c r="Z33" s="34"/>
      <c r="AA33" s="49">
        <f t="shared" si="1"/>
        <v>0</v>
      </c>
      <c r="AB33" s="37"/>
      <c r="AC33" s="40"/>
      <c r="AD33" s="42"/>
      <c r="AE33" s="37">
        <v>2</v>
      </c>
      <c r="AF33" s="40"/>
      <c r="AG33" s="59">
        <f t="shared" si="2"/>
        <v>2</v>
      </c>
    </row>
    <row r="34" spans="1:33" x14ac:dyDescent="0.2">
      <c r="A34" s="25" t="s">
        <v>110</v>
      </c>
      <c r="B34" s="26">
        <v>1</v>
      </c>
      <c r="C34" s="28">
        <v>1</v>
      </c>
      <c r="D34" s="29">
        <v>1</v>
      </c>
      <c r="E34" s="26">
        <v>1</v>
      </c>
      <c r="F34" s="26">
        <v>1</v>
      </c>
      <c r="G34" s="26"/>
      <c r="H34" s="26">
        <v>1</v>
      </c>
      <c r="I34" s="26">
        <v>2</v>
      </c>
      <c r="J34" s="26">
        <v>20</v>
      </c>
      <c r="K34" s="26">
        <v>10</v>
      </c>
      <c r="L34" s="26">
        <v>25</v>
      </c>
      <c r="M34" s="26">
        <v>9</v>
      </c>
      <c r="N34" s="47">
        <f t="shared" si="0"/>
        <v>72</v>
      </c>
      <c r="O34" s="30">
        <v>9</v>
      </c>
      <c r="P34" s="30">
        <v>12</v>
      </c>
      <c r="Q34" s="31">
        <v>27</v>
      </c>
      <c r="R34" s="32">
        <v>15</v>
      </c>
      <c r="S34" s="30">
        <v>20</v>
      </c>
      <c r="T34" s="30">
        <v>20</v>
      </c>
      <c r="U34" s="31">
        <v>20</v>
      </c>
      <c r="V34" s="30">
        <v>20</v>
      </c>
      <c r="W34" s="30">
        <v>19</v>
      </c>
      <c r="X34" s="30">
        <v>28</v>
      </c>
      <c r="Y34" s="33">
        <v>28</v>
      </c>
      <c r="Z34" s="34">
        <v>28</v>
      </c>
      <c r="AA34" s="49">
        <f t="shared" si="1"/>
        <v>246</v>
      </c>
      <c r="AB34" s="37">
        <v>28</v>
      </c>
      <c r="AC34" s="40">
        <v>28</v>
      </c>
      <c r="AD34" s="42"/>
      <c r="AE34" s="37">
        <v>2</v>
      </c>
      <c r="AF34" s="40"/>
      <c r="AG34" s="59">
        <f t="shared" si="2"/>
        <v>58</v>
      </c>
    </row>
    <row r="35" spans="1:33" x14ac:dyDescent="0.2">
      <c r="A35" s="25" t="s">
        <v>111</v>
      </c>
      <c r="B35" s="26"/>
      <c r="C35" s="28"/>
      <c r="D35" s="29"/>
      <c r="E35" s="26"/>
      <c r="F35" s="26"/>
      <c r="G35" s="26"/>
      <c r="H35" s="26"/>
      <c r="I35" s="26"/>
      <c r="J35" s="26"/>
      <c r="K35" s="26"/>
      <c r="L35" s="26"/>
      <c r="M35" s="26"/>
      <c r="N35" s="47">
        <f t="shared" si="0"/>
        <v>0</v>
      </c>
      <c r="O35" s="30"/>
      <c r="P35" s="30">
        <v>0</v>
      </c>
      <c r="Q35" s="31"/>
      <c r="R35" s="32">
        <v>0</v>
      </c>
      <c r="S35" s="30"/>
      <c r="T35" s="30"/>
      <c r="U35" s="31">
        <v>0</v>
      </c>
      <c r="V35" s="30"/>
      <c r="W35" s="30"/>
      <c r="X35" s="30"/>
      <c r="Y35" s="33"/>
      <c r="Z35" s="34"/>
      <c r="AA35" s="49">
        <f t="shared" si="1"/>
        <v>0</v>
      </c>
      <c r="AB35" s="37"/>
      <c r="AC35" s="40"/>
      <c r="AD35" s="42"/>
      <c r="AE35" s="37"/>
      <c r="AF35" s="40"/>
      <c r="AG35" s="59">
        <f t="shared" si="2"/>
        <v>0</v>
      </c>
    </row>
    <row r="36" spans="1:33" x14ac:dyDescent="0.2">
      <c r="A36" s="25" t="s">
        <v>112</v>
      </c>
      <c r="B36" s="26">
        <v>4</v>
      </c>
      <c r="C36" s="28">
        <v>10</v>
      </c>
      <c r="D36" s="29">
        <v>13</v>
      </c>
      <c r="E36" s="26">
        <v>9</v>
      </c>
      <c r="F36" s="26">
        <v>9</v>
      </c>
      <c r="G36" s="26">
        <v>7</v>
      </c>
      <c r="H36" s="26">
        <v>4</v>
      </c>
      <c r="I36" s="26">
        <v>5</v>
      </c>
      <c r="J36" s="26">
        <v>6</v>
      </c>
      <c r="K36" s="26">
        <v>6</v>
      </c>
      <c r="L36" s="26">
        <v>6</v>
      </c>
      <c r="M36" s="26">
        <v>6</v>
      </c>
      <c r="N36" s="47">
        <f t="shared" si="0"/>
        <v>85</v>
      </c>
      <c r="O36" s="30">
        <v>5</v>
      </c>
      <c r="P36" s="32">
        <v>8</v>
      </c>
      <c r="Q36" s="31">
        <v>7</v>
      </c>
      <c r="R36" s="32">
        <v>5</v>
      </c>
      <c r="S36" s="30">
        <v>6</v>
      </c>
      <c r="T36" s="30">
        <v>5</v>
      </c>
      <c r="U36" s="31">
        <v>123</v>
      </c>
      <c r="V36" s="30">
        <v>5</v>
      </c>
      <c r="W36" s="30">
        <v>8</v>
      </c>
      <c r="X36" s="30">
        <v>6</v>
      </c>
      <c r="Y36" s="33">
        <v>6</v>
      </c>
      <c r="Z36" s="34">
        <v>6</v>
      </c>
      <c r="AA36" s="49">
        <f t="shared" si="1"/>
        <v>190</v>
      </c>
      <c r="AB36" s="37">
        <v>6</v>
      </c>
      <c r="AC36" s="40">
        <v>6</v>
      </c>
      <c r="AD36" s="42">
        <v>2</v>
      </c>
      <c r="AE36" s="37">
        <v>2</v>
      </c>
      <c r="AF36" s="40"/>
      <c r="AG36" s="59">
        <f t="shared" si="2"/>
        <v>16</v>
      </c>
    </row>
    <row r="37" spans="1:33" x14ac:dyDescent="0.2">
      <c r="A37" s="25" t="s">
        <v>113</v>
      </c>
      <c r="B37" s="26">
        <v>27</v>
      </c>
      <c r="C37" s="28">
        <v>19</v>
      </c>
      <c r="D37" s="29">
        <v>29</v>
      </c>
      <c r="E37" s="26">
        <v>21</v>
      </c>
      <c r="F37" s="26">
        <v>27</v>
      </c>
      <c r="G37" s="26">
        <v>20</v>
      </c>
      <c r="H37" s="26">
        <v>17</v>
      </c>
      <c r="I37" s="26">
        <v>18</v>
      </c>
      <c r="J37" s="26">
        <v>20</v>
      </c>
      <c r="K37" s="26">
        <v>22</v>
      </c>
      <c r="L37" s="26">
        <v>22</v>
      </c>
      <c r="M37" s="26">
        <v>14</v>
      </c>
      <c r="N37" s="47">
        <f t="shared" si="0"/>
        <v>256</v>
      </c>
      <c r="O37" s="30">
        <v>13</v>
      </c>
      <c r="P37" s="32">
        <v>6</v>
      </c>
      <c r="Q37" s="31">
        <v>17</v>
      </c>
      <c r="R37" s="32">
        <v>12</v>
      </c>
      <c r="S37" s="30">
        <v>27</v>
      </c>
      <c r="T37" s="30">
        <v>21</v>
      </c>
      <c r="U37" s="31">
        <v>21</v>
      </c>
      <c r="V37" s="30">
        <v>21</v>
      </c>
      <c r="W37" s="30">
        <v>26</v>
      </c>
      <c r="X37" s="30">
        <v>28</v>
      </c>
      <c r="Y37" s="33">
        <v>28</v>
      </c>
      <c r="Z37" s="34">
        <v>28</v>
      </c>
      <c r="AA37" s="49">
        <f t="shared" si="1"/>
        <v>248</v>
      </c>
      <c r="AB37" s="37">
        <v>28</v>
      </c>
      <c r="AC37" s="40">
        <v>28</v>
      </c>
      <c r="AD37" s="42">
        <v>10</v>
      </c>
      <c r="AE37" s="37">
        <v>49</v>
      </c>
      <c r="AF37" s="40">
        <v>1</v>
      </c>
      <c r="AG37" s="59">
        <f t="shared" si="2"/>
        <v>116</v>
      </c>
    </row>
    <row r="38" spans="1:33" x14ac:dyDescent="0.2">
      <c r="A38" s="25" t="s">
        <v>114</v>
      </c>
      <c r="B38" s="26">
        <v>158</v>
      </c>
      <c r="C38" s="28">
        <v>147</v>
      </c>
      <c r="D38" s="29">
        <v>163</v>
      </c>
      <c r="E38" s="26">
        <v>140</v>
      </c>
      <c r="F38" s="26">
        <v>173</v>
      </c>
      <c r="G38" s="26">
        <v>139</v>
      </c>
      <c r="H38" s="26">
        <v>108</v>
      </c>
      <c r="I38" s="26">
        <v>149</v>
      </c>
      <c r="J38" s="26">
        <v>118</v>
      </c>
      <c r="K38" s="26">
        <v>117</v>
      </c>
      <c r="L38" s="26">
        <v>129</v>
      </c>
      <c r="M38" s="26">
        <v>85</v>
      </c>
      <c r="N38" s="47">
        <f t="shared" si="0"/>
        <v>1626</v>
      </c>
      <c r="O38" s="30">
        <v>106</v>
      </c>
      <c r="P38" s="32">
        <v>58</v>
      </c>
      <c r="Q38" s="31">
        <v>121</v>
      </c>
      <c r="R38" s="32">
        <v>62</v>
      </c>
      <c r="S38" s="30">
        <v>137</v>
      </c>
      <c r="T38" s="30">
        <v>129</v>
      </c>
      <c r="U38" s="31">
        <v>129</v>
      </c>
      <c r="V38" s="30">
        <v>129</v>
      </c>
      <c r="W38" s="30">
        <v>136</v>
      </c>
      <c r="X38" s="30">
        <v>172</v>
      </c>
      <c r="Y38" s="33">
        <v>172</v>
      </c>
      <c r="Z38" s="34">
        <v>172</v>
      </c>
      <c r="AA38" s="49">
        <f t="shared" si="1"/>
        <v>1523</v>
      </c>
      <c r="AB38" s="37">
        <v>172</v>
      </c>
      <c r="AC38" s="40">
        <v>172</v>
      </c>
      <c r="AD38" s="42">
        <v>12</v>
      </c>
      <c r="AE38" s="37">
        <v>53</v>
      </c>
      <c r="AF38" s="40">
        <v>34</v>
      </c>
      <c r="AG38" s="59">
        <f t="shared" si="2"/>
        <v>443</v>
      </c>
    </row>
    <row r="39" spans="1:33" x14ac:dyDescent="0.2">
      <c r="A39" s="25" t="s">
        <v>115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47">
        <f t="shared" si="0"/>
        <v>0</v>
      </c>
      <c r="O39" s="30"/>
      <c r="P39" s="32">
        <v>0</v>
      </c>
      <c r="Q39" s="31"/>
      <c r="R39" s="32">
        <v>0</v>
      </c>
      <c r="S39" s="30"/>
      <c r="T39" s="30"/>
      <c r="U39" s="31">
        <v>0</v>
      </c>
      <c r="V39" s="30"/>
      <c r="W39" s="30"/>
      <c r="X39" s="30"/>
      <c r="Y39" s="33"/>
      <c r="Z39" s="34"/>
      <c r="AA39" s="49">
        <f t="shared" si="1"/>
        <v>0</v>
      </c>
      <c r="AB39" s="37"/>
      <c r="AC39" s="40"/>
      <c r="AD39" s="42">
        <v>1</v>
      </c>
      <c r="AE39" s="37"/>
      <c r="AF39" s="40"/>
      <c r="AG39" s="59">
        <f t="shared" si="2"/>
        <v>1</v>
      </c>
    </row>
    <row r="40" spans="1:33" x14ac:dyDescent="0.2">
      <c r="A40" s="25" t="s">
        <v>116</v>
      </c>
      <c r="B40" s="26">
        <v>1</v>
      </c>
      <c r="C40" s="28">
        <v>3</v>
      </c>
      <c r="D40" s="29">
        <v>2</v>
      </c>
      <c r="E40" s="26">
        <v>3</v>
      </c>
      <c r="F40" s="26">
        <v>3</v>
      </c>
      <c r="G40" s="26">
        <v>2</v>
      </c>
      <c r="H40" s="26">
        <v>2</v>
      </c>
      <c r="I40" s="26">
        <v>3</v>
      </c>
      <c r="J40" s="26">
        <v>1</v>
      </c>
      <c r="K40" s="26">
        <v>2</v>
      </c>
      <c r="L40" s="26">
        <v>2</v>
      </c>
      <c r="M40" s="26">
        <v>3</v>
      </c>
      <c r="N40" s="47">
        <f t="shared" si="0"/>
        <v>27</v>
      </c>
      <c r="O40" s="30">
        <v>1</v>
      </c>
      <c r="P40" s="32">
        <v>1</v>
      </c>
      <c r="Q40" s="31">
        <v>2</v>
      </c>
      <c r="R40" s="32">
        <v>3</v>
      </c>
      <c r="S40" s="30">
        <v>2</v>
      </c>
      <c r="T40" s="30">
        <v>2</v>
      </c>
      <c r="U40" s="31">
        <v>13</v>
      </c>
      <c r="V40" s="30">
        <v>2</v>
      </c>
      <c r="W40" s="30">
        <v>2</v>
      </c>
      <c r="X40" s="30">
        <v>3</v>
      </c>
      <c r="Y40" s="33">
        <v>3</v>
      </c>
      <c r="Z40" s="34">
        <v>3</v>
      </c>
      <c r="AA40" s="49">
        <f t="shared" si="1"/>
        <v>37</v>
      </c>
      <c r="AB40" s="37">
        <v>3</v>
      </c>
      <c r="AC40" s="40">
        <v>3</v>
      </c>
      <c r="AD40" s="42">
        <v>1</v>
      </c>
      <c r="AE40" s="37">
        <v>12</v>
      </c>
      <c r="AF40" s="40">
        <v>5</v>
      </c>
      <c r="AG40" s="59">
        <f t="shared" si="2"/>
        <v>24</v>
      </c>
    </row>
    <row r="41" spans="1:33" x14ac:dyDescent="0.2">
      <c r="A41" s="25" t="s">
        <v>117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47">
        <f t="shared" si="0"/>
        <v>0</v>
      </c>
      <c r="O41" s="30">
        <v>2</v>
      </c>
      <c r="P41" s="32">
        <v>0</v>
      </c>
      <c r="Q41" s="32"/>
      <c r="R41" s="32">
        <v>0</v>
      </c>
      <c r="S41" s="30"/>
      <c r="T41" s="30"/>
      <c r="U41" s="31">
        <v>0</v>
      </c>
      <c r="V41" s="30"/>
      <c r="W41" s="30"/>
      <c r="X41" s="30"/>
      <c r="Y41" s="33"/>
      <c r="Z41" s="34"/>
      <c r="AA41" s="49">
        <f t="shared" si="1"/>
        <v>2</v>
      </c>
      <c r="AB41" s="37"/>
      <c r="AC41" s="40"/>
      <c r="AD41" s="42"/>
      <c r="AE41" s="37">
        <v>2</v>
      </c>
      <c r="AF41" s="40"/>
      <c r="AG41" s="59">
        <f t="shared" si="2"/>
        <v>2</v>
      </c>
    </row>
    <row r="42" spans="1:33" x14ac:dyDescent="0.2">
      <c r="A42" s="25" t="s">
        <v>118</v>
      </c>
      <c r="B42" s="26">
        <v>6</v>
      </c>
      <c r="C42" s="28">
        <v>3</v>
      </c>
      <c r="D42" s="29">
        <v>7</v>
      </c>
      <c r="E42" s="26">
        <v>1</v>
      </c>
      <c r="F42" s="26">
        <v>3</v>
      </c>
      <c r="G42" s="26">
        <v>8</v>
      </c>
      <c r="H42" s="26">
        <v>5</v>
      </c>
      <c r="I42" s="26"/>
      <c r="J42" s="26">
        <v>1</v>
      </c>
      <c r="K42" s="26">
        <v>1</v>
      </c>
      <c r="L42" s="26">
        <v>2</v>
      </c>
      <c r="M42" s="26"/>
      <c r="N42" s="47">
        <f t="shared" si="0"/>
        <v>37</v>
      </c>
      <c r="O42" s="30">
        <v>12</v>
      </c>
      <c r="P42" s="32">
        <v>0</v>
      </c>
      <c r="Q42" s="31">
        <v>11</v>
      </c>
      <c r="R42" s="32">
        <v>0</v>
      </c>
      <c r="S42" s="30">
        <v>3</v>
      </c>
      <c r="T42" s="30">
        <v>12</v>
      </c>
      <c r="U42" s="31">
        <v>12</v>
      </c>
      <c r="V42" s="30">
        <v>12</v>
      </c>
      <c r="W42" s="30">
        <v>4</v>
      </c>
      <c r="X42" s="30">
        <v>5</v>
      </c>
      <c r="Y42" s="33">
        <v>5</v>
      </c>
      <c r="Z42" s="34">
        <v>5</v>
      </c>
      <c r="AA42" s="49">
        <f t="shared" si="1"/>
        <v>81</v>
      </c>
      <c r="AB42" s="37">
        <v>5</v>
      </c>
      <c r="AC42" s="40">
        <v>5</v>
      </c>
      <c r="AD42" s="42">
        <v>5</v>
      </c>
      <c r="AE42" s="37">
        <v>12</v>
      </c>
      <c r="AF42" s="40">
        <v>6</v>
      </c>
      <c r="AG42" s="59">
        <f t="shared" si="2"/>
        <v>33</v>
      </c>
    </row>
    <row r="43" spans="1:33" x14ac:dyDescent="0.2">
      <c r="A43" s="25" t="s">
        <v>119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7">
        <f t="shared" si="0"/>
        <v>0</v>
      </c>
      <c r="O43" s="30"/>
      <c r="P43" s="32">
        <v>0</v>
      </c>
      <c r="Q43" s="31"/>
      <c r="R43" s="32">
        <v>0</v>
      </c>
      <c r="S43" s="30"/>
      <c r="T43" s="30"/>
      <c r="U43" s="31">
        <v>0</v>
      </c>
      <c r="V43" s="30"/>
      <c r="W43" s="30"/>
      <c r="X43" s="30"/>
      <c r="Y43" s="33"/>
      <c r="Z43" s="34"/>
      <c r="AA43" s="49">
        <f t="shared" si="1"/>
        <v>0</v>
      </c>
      <c r="AB43" s="37"/>
      <c r="AC43" s="40"/>
      <c r="AD43" s="42"/>
      <c r="AE43" s="37"/>
      <c r="AF43" s="40"/>
      <c r="AG43" s="59">
        <f t="shared" si="2"/>
        <v>0</v>
      </c>
    </row>
    <row r="44" spans="1:33" x14ac:dyDescent="0.2">
      <c r="A44" s="25" t="s">
        <v>120</v>
      </c>
      <c r="B44" s="26"/>
      <c r="C44" s="26"/>
      <c r="D44" s="26">
        <v>7</v>
      </c>
      <c r="E44" s="26"/>
      <c r="F44" s="26"/>
      <c r="G44" s="26">
        <v>3</v>
      </c>
      <c r="H44" s="26">
        <v>5</v>
      </c>
      <c r="I44" s="26"/>
      <c r="J44" s="26"/>
      <c r="K44" s="26">
        <v>1</v>
      </c>
      <c r="L44" s="26"/>
      <c r="M44" s="26"/>
      <c r="N44" s="47">
        <f t="shared" si="0"/>
        <v>16</v>
      </c>
      <c r="O44" s="30"/>
      <c r="P44" s="32">
        <v>0</v>
      </c>
      <c r="Q44" s="31">
        <v>3</v>
      </c>
      <c r="R44" s="32">
        <v>0</v>
      </c>
      <c r="S44" s="30"/>
      <c r="T44" s="30"/>
      <c r="U44" s="31">
        <v>0</v>
      </c>
      <c r="V44" s="30"/>
      <c r="W44" s="30"/>
      <c r="X44" s="30"/>
      <c r="Y44" s="33"/>
      <c r="Z44" s="34"/>
      <c r="AA44" s="49">
        <f t="shared" si="1"/>
        <v>3</v>
      </c>
      <c r="AB44" s="37"/>
      <c r="AC44" s="40"/>
      <c r="AD44" s="42">
        <v>74</v>
      </c>
      <c r="AE44" s="37">
        <v>5</v>
      </c>
      <c r="AF44" s="40"/>
      <c r="AG44" s="59">
        <f t="shared" si="2"/>
        <v>79</v>
      </c>
    </row>
    <row r="45" spans="1:33" x14ac:dyDescent="0.2">
      <c r="A45" s="25" t="s">
        <v>121</v>
      </c>
      <c r="B45" s="26">
        <v>10</v>
      </c>
      <c r="C45" s="26">
        <v>9</v>
      </c>
      <c r="D45" s="26">
        <v>9</v>
      </c>
      <c r="E45" s="26">
        <v>13</v>
      </c>
      <c r="F45" s="26">
        <v>18</v>
      </c>
      <c r="G45" s="26">
        <v>43</v>
      </c>
      <c r="H45" s="26">
        <v>19</v>
      </c>
      <c r="I45" s="26">
        <v>28</v>
      </c>
      <c r="J45" s="26">
        <v>24</v>
      </c>
      <c r="K45" s="26">
        <v>22</v>
      </c>
      <c r="L45" s="26">
        <v>28</v>
      </c>
      <c r="M45" s="26">
        <v>10</v>
      </c>
      <c r="N45" s="47">
        <f t="shared" si="0"/>
        <v>233</v>
      </c>
      <c r="O45" s="30">
        <v>19</v>
      </c>
      <c r="P45" s="32">
        <v>22</v>
      </c>
      <c r="Q45" s="31">
        <v>21</v>
      </c>
      <c r="R45" s="32">
        <v>26</v>
      </c>
      <c r="S45" s="30">
        <v>27</v>
      </c>
      <c r="T45" s="30">
        <v>19</v>
      </c>
      <c r="U45" s="31">
        <v>29</v>
      </c>
      <c r="V45" s="30">
        <v>19</v>
      </c>
      <c r="W45" s="30">
        <v>27</v>
      </c>
      <c r="X45" s="30">
        <v>36</v>
      </c>
      <c r="Y45" s="33">
        <v>36</v>
      </c>
      <c r="Z45" s="34">
        <v>36</v>
      </c>
      <c r="AA45" s="49">
        <f t="shared" si="1"/>
        <v>317</v>
      </c>
      <c r="AB45" s="37">
        <v>36</v>
      </c>
      <c r="AC45" s="40">
        <v>36</v>
      </c>
      <c r="AD45" s="42"/>
      <c r="AE45" s="37">
        <v>2</v>
      </c>
      <c r="AF45" s="40"/>
      <c r="AG45" s="59">
        <f t="shared" si="2"/>
        <v>74</v>
      </c>
    </row>
    <row r="46" spans="1:33" x14ac:dyDescent="0.2">
      <c r="A46" s="25" t="s">
        <v>122</v>
      </c>
      <c r="B46" s="26"/>
      <c r="C46" s="26"/>
      <c r="D46" s="26">
        <v>1</v>
      </c>
      <c r="E46" s="26">
        <v>1</v>
      </c>
      <c r="F46" s="26">
        <v>1</v>
      </c>
      <c r="G46" s="26">
        <v>1</v>
      </c>
      <c r="H46" s="26">
        <v>1</v>
      </c>
      <c r="I46" s="26">
        <v>1</v>
      </c>
      <c r="J46" s="26"/>
      <c r="K46" s="26">
        <v>1</v>
      </c>
      <c r="L46" s="26">
        <v>1</v>
      </c>
      <c r="M46" s="26">
        <v>2</v>
      </c>
      <c r="N46" s="47">
        <f t="shared" si="0"/>
        <v>10</v>
      </c>
      <c r="O46" s="30"/>
      <c r="P46" s="32">
        <v>18</v>
      </c>
      <c r="Q46" s="31">
        <v>1</v>
      </c>
      <c r="R46" s="32">
        <v>25</v>
      </c>
      <c r="S46" s="30">
        <v>16</v>
      </c>
      <c r="T46" s="30"/>
      <c r="U46" s="31">
        <v>24</v>
      </c>
      <c r="V46" s="30"/>
      <c r="W46" s="30">
        <v>1</v>
      </c>
      <c r="X46" s="30">
        <v>3</v>
      </c>
      <c r="Y46" s="33">
        <v>3</v>
      </c>
      <c r="Z46" s="34">
        <v>3</v>
      </c>
      <c r="AA46" s="49">
        <f t="shared" si="1"/>
        <v>94</v>
      </c>
      <c r="AB46" s="37">
        <v>3</v>
      </c>
      <c r="AC46" s="40">
        <v>3</v>
      </c>
      <c r="AD46" s="42"/>
      <c r="AE46" s="37">
        <v>1</v>
      </c>
      <c r="AF46" s="40">
        <v>3</v>
      </c>
      <c r="AG46" s="59">
        <f t="shared" si="2"/>
        <v>10</v>
      </c>
    </row>
    <row r="47" spans="1:33" x14ac:dyDescent="0.2">
      <c r="A47" s="25" t="s">
        <v>123</v>
      </c>
      <c r="B47" s="26"/>
      <c r="C47" s="26"/>
      <c r="D47" s="26"/>
      <c r="E47" s="26"/>
      <c r="F47" s="26"/>
      <c r="G47" s="26">
        <v>1</v>
      </c>
      <c r="H47" s="26"/>
      <c r="I47" s="26"/>
      <c r="J47" s="26"/>
      <c r="K47" s="26"/>
      <c r="L47" s="26"/>
      <c r="M47" s="26"/>
      <c r="N47" s="47">
        <f t="shared" si="0"/>
        <v>1</v>
      </c>
      <c r="O47" s="30"/>
      <c r="P47" s="32">
        <v>0</v>
      </c>
      <c r="Q47" s="31"/>
      <c r="R47" s="32">
        <v>0</v>
      </c>
      <c r="S47" s="30"/>
      <c r="T47" s="30"/>
      <c r="U47" s="31">
        <v>1</v>
      </c>
      <c r="V47" s="30"/>
      <c r="W47" s="30"/>
      <c r="X47" s="30"/>
      <c r="Y47" s="33"/>
      <c r="Z47" s="34"/>
      <c r="AA47" s="49">
        <f t="shared" si="1"/>
        <v>1</v>
      </c>
      <c r="AB47" s="37"/>
      <c r="AC47" s="40"/>
      <c r="AD47" s="42"/>
      <c r="AE47" s="37"/>
      <c r="AF47" s="40"/>
      <c r="AG47" s="59">
        <f t="shared" si="2"/>
        <v>0</v>
      </c>
    </row>
    <row r="48" spans="1:33" x14ac:dyDescent="0.2">
      <c r="A48" s="25" t="s">
        <v>124</v>
      </c>
      <c r="B48" s="26">
        <v>14</v>
      </c>
      <c r="C48" s="26">
        <v>20</v>
      </c>
      <c r="D48" s="26">
        <v>20</v>
      </c>
      <c r="E48" s="26">
        <v>33</v>
      </c>
      <c r="F48" s="26">
        <v>13</v>
      </c>
      <c r="G48" s="26">
        <v>37</v>
      </c>
      <c r="H48" s="26">
        <v>11</v>
      </c>
      <c r="I48" s="26">
        <v>18</v>
      </c>
      <c r="J48" s="26">
        <v>16</v>
      </c>
      <c r="K48" s="26">
        <v>21</v>
      </c>
      <c r="L48" s="26">
        <v>14</v>
      </c>
      <c r="M48" s="26">
        <v>19</v>
      </c>
      <c r="N48" s="47">
        <f t="shared" si="0"/>
        <v>236</v>
      </c>
      <c r="O48" s="30">
        <v>14</v>
      </c>
      <c r="P48" s="32">
        <v>21</v>
      </c>
      <c r="Q48" s="31">
        <v>21</v>
      </c>
      <c r="R48" s="32">
        <v>19</v>
      </c>
      <c r="S48" s="30">
        <v>11</v>
      </c>
      <c r="T48" s="30">
        <v>16</v>
      </c>
      <c r="U48" s="31">
        <v>16</v>
      </c>
      <c r="V48" s="30">
        <v>16</v>
      </c>
      <c r="W48" s="30">
        <v>10</v>
      </c>
      <c r="X48" s="30">
        <v>19</v>
      </c>
      <c r="Y48" s="33">
        <v>19</v>
      </c>
      <c r="Z48" s="34">
        <v>19</v>
      </c>
      <c r="AA48" s="49">
        <f t="shared" si="1"/>
        <v>201</v>
      </c>
      <c r="AB48" s="37">
        <v>5</v>
      </c>
      <c r="AC48" s="40">
        <v>19</v>
      </c>
      <c r="AD48" s="42">
        <v>33</v>
      </c>
      <c r="AE48" s="37">
        <v>61</v>
      </c>
      <c r="AF48" s="40">
        <v>16</v>
      </c>
      <c r="AG48" s="59">
        <f t="shared" si="2"/>
        <v>134</v>
      </c>
    </row>
    <row r="49" spans="1:33" x14ac:dyDescent="0.2">
      <c r="A49" s="25" t="s">
        <v>125</v>
      </c>
      <c r="B49" s="26">
        <v>53</v>
      </c>
      <c r="C49" s="26">
        <v>47</v>
      </c>
      <c r="D49" s="26">
        <v>56</v>
      </c>
      <c r="E49" s="26">
        <v>42</v>
      </c>
      <c r="F49" s="26">
        <v>44</v>
      </c>
      <c r="G49" s="26">
        <v>40</v>
      </c>
      <c r="H49" s="26">
        <v>32</v>
      </c>
      <c r="I49" s="26">
        <v>36</v>
      </c>
      <c r="J49" s="26">
        <v>30</v>
      </c>
      <c r="K49" s="26">
        <v>26</v>
      </c>
      <c r="L49" s="26">
        <v>36</v>
      </c>
      <c r="M49" s="26">
        <v>15</v>
      </c>
      <c r="N49" s="47">
        <f t="shared" si="0"/>
        <v>457</v>
      </c>
      <c r="O49" s="30">
        <v>22</v>
      </c>
      <c r="P49" s="32">
        <v>17</v>
      </c>
      <c r="Q49" s="31">
        <v>27</v>
      </c>
      <c r="R49" s="32">
        <v>21</v>
      </c>
      <c r="S49" s="30">
        <v>27</v>
      </c>
      <c r="T49" s="30">
        <v>36</v>
      </c>
      <c r="U49" s="31">
        <v>36</v>
      </c>
      <c r="V49" s="30">
        <v>36</v>
      </c>
      <c r="W49" s="30">
        <v>27</v>
      </c>
      <c r="X49" s="30">
        <v>42</v>
      </c>
      <c r="Y49" s="33">
        <v>42</v>
      </c>
      <c r="Z49" s="34">
        <v>42</v>
      </c>
      <c r="AA49" s="49">
        <f t="shared" si="1"/>
        <v>375</v>
      </c>
      <c r="AB49" s="37">
        <v>42</v>
      </c>
      <c r="AC49" s="40">
        <v>42</v>
      </c>
      <c r="AD49" s="42">
        <v>25</v>
      </c>
      <c r="AE49" s="37">
        <v>38</v>
      </c>
      <c r="AF49" s="40">
        <v>5</v>
      </c>
      <c r="AG49" s="59">
        <f t="shared" si="2"/>
        <v>152</v>
      </c>
    </row>
    <row r="50" spans="1:33" x14ac:dyDescent="0.2">
      <c r="A50" s="25" t="s">
        <v>126</v>
      </c>
      <c r="B50" s="26">
        <v>43</v>
      </c>
      <c r="C50" s="26">
        <v>35</v>
      </c>
      <c r="D50" s="26">
        <v>36</v>
      </c>
      <c r="E50" s="26">
        <v>32</v>
      </c>
      <c r="F50" s="26">
        <v>50</v>
      </c>
      <c r="G50" s="26">
        <v>42</v>
      </c>
      <c r="H50" s="26">
        <v>32</v>
      </c>
      <c r="I50" s="26">
        <v>31</v>
      </c>
      <c r="J50" s="26">
        <v>34</v>
      </c>
      <c r="K50" s="26">
        <v>37</v>
      </c>
      <c r="L50" s="26">
        <v>33</v>
      </c>
      <c r="M50" s="26">
        <v>19</v>
      </c>
      <c r="N50" s="47">
        <f t="shared" si="0"/>
        <v>424</v>
      </c>
      <c r="O50" s="30">
        <v>27</v>
      </c>
      <c r="P50" s="32">
        <v>21</v>
      </c>
      <c r="Q50" s="31">
        <v>28</v>
      </c>
      <c r="R50" s="32">
        <v>25</v>
      </c>
      <c r="S50" s="30">
        <v>30</v>
      </c>
      <c r="T50" s="30">
        <v>20</v>
      </c>
      <c r="U50" s="31">
        <v>20</v>
      </c>
      <c r="V50" s="30">
        <v>20</v>
      </c>
      <c r="W50" s="30">
        <v>42</v>
      </c>
      <c r="X50" s="30">
        <v>41</v>
      </c>
      <c r="Y50" s="33">
        <v>41</v>
      </c>
      <c r="Z50" s="34">
        <v>41</v>
      </c>
      <c r="AA50" s="49">
        <f t="shared" si="1"/>
        <v>356</v>
      </c>
      <c r="AB50" s="37">
        <v>41</v>
      </c>
      <c r="AC50" s="40">
        <v>41</v>
      </c>
      <c r="AD50" s="42">
        <v>11</v>
      </c>
      <c r="AE50" s="37">
        <v>84</v>
      </c>
      <c r="AF50" s="40">
        <v>7</v>
      </c>
      <c r="AG50" s="59">
        <f t="shared" si="2"/>
        <v>184</v>
      </c>
    </row>
    <row r="51" spans="1:33" x14ac:dyDescent="0.2">
      <c r="A51" s="25" t="s">
        <v>127</v>
      </c>
      <c r="B51" s="26">
        <v>12</v>
      </c>
      <c r="C51" s="26">
        <v>11</v>
      </c>
      <c r="D51" s="26">
        <v>9</v>
      </c>
      <c r="E51" s="26">
        <v>48</v>
      </c>
      <c r="F51" s="26">
        <v>37</v>
      </c>
      <c r="G51" s="26">
        <v>21</v>
      </c>
      <c r="H51" s="26">
        <v>25</v>
      </c>
      <c r="I51" s="26">
        <v>26</v>
      </c>
      <c r="J51" s="26">
        <v>29</v>
      </c>
      <c r="K51" s="26">
        <v>31</v>
      </c>
      <c r="L51" s="26">
        <v>35</v>
      </c>
      <c r="M51" s="26">
        <v>24</v>
      </c>
      <c r="N51" s="47">
        <f t="shared" si="0"/>
        <v>308</v>
      </c>
      <c r="O51" s="30">
        <v>21</v>
      </c>
      <c r="P51" s="32">
        <v>8</v>
      </c>
      <c r="Q51" s="31">
        <v>12</v>
      </c>
      <c r="R51" s="32">
        <v>7</v>
      </c>
      <c r="S51" s="30">
        <v>7</v>
      </c>
      <c r="T51" s="30">
        <v>8</v>
      </c>
      <c r="U51" s="31">
        <v>8</v>
      </c>
      <c r="V51" s="30">
        <v>8</v>
      </c>
      <c r="W51" s="30">
        <v>20</v>
      </c>
      <c r="X51" s="30">
        <v>21</v>
      </c>
      <c r="Y51" s="33">
        <v>21</v>
      </c>
      <c r="Z51" s="34">
        <v>21</v>
      </c>
      <c r="AA51" s="49">
        <f t="shared" si="1"/>
        <v>162</v>
      </c>
      <c r="AB51" s="37">
        <v>21</v>
      </c>
      <c r="AC51" s="40">
        <v>21</v>
      </c>
      <c r="AD51" s="42">
        <v>9</v>
      </c>
      <c r="AE51" s="37">
        <v>46</v>
      </c>
      <c r="AF51" s="40">
        <v>2</v>
      </c>
      <c r="AG51" s="59">
        <f t="shared" si="2"/>
        <v>99</v>
      </c>
    </row>
    <row r="52" spans="1:33" ht="17" thickBot="1" x14ac:dyDescent="0.25">
      <c r="A52" s="25" t="s">
        <v>128</v>
      </c>
      <c r="B52" s="26">
        <v>1</v>
      </c>
      <c r="C52" s="26"/>
      <c r="D52" s="26">
        <v>1</v>
      </c>
      <c r="E52" s="26"/>
      <c r="F52" s="26">
        <v>2</v>
      </c>
      <c r="G52" s="26">
        <v>1</v>
      </c>
      <c r="H52" s="26"/>
      <c r="I52" s="26"/>
      <c r="J52" s="26">
        <v>1</v>
      </c>
      <c r="K52" s="26">
        <v>1</v>
      </c>
      <c r="L52" s="26">
        <v>1</v>
      </c>
      <c r="M52" s="26"/>
      <c r="N52" s="47">
        <f t="shared" si="0"/>
        <v>8</v>
      </c>
      <c r="O52" s="30">
        <v>3</v>
      </c>
      <c r="P52" s="32">
        <v>0</v>
      </c>
      <c r="Q52" s="31">
        <v>1</v>
      </c>
      <c r="R52" s="32">
        <v>0</v>
      </c>
      <c r="S52" s="30">
        <v>1</v>
      </c>
      <c r="T52" s="32"/>
      <c r="U52" s="31">
        <v>0</v>
      </c>
      <c r="V52" s="32"/>
      <c r="W52" s="30">
        <v>1</v>
      </c>
      <c r="X52" s="32"/>
      <c r="Y52" s="32"/>
      <c r="Z52" s="32"/>
      <c r="AA52" s="49">
        <f t="shared" si="1"/>
        <v>6</v>
      </c>
      <c r="AB52" s="52"/>
      <c r="AC52" s="53"/>
      <c r="AD52" s="43">
        <v>2</v>
      </c>
      <c r="AE52" s="44">
        <v>4</v>
      </c>
      <c r="AF52" s="51">
        <v>1</v>
      </c>
      <c r="AG52" s="60">
        <f t="shared" si="2"/>
        <v>7</v>
      </c>
    </row>
    <row r="53" spans="1:33" ht="26" customHeight="1" x14ac:dyDescent="0.2">
      <c r="A53" s="46" t="s">
        <v>148</v>
      </c>
      <c r="B53" s="47">
        <f>SUM(B3:B52)</f>
        <v>1207</v>
      </c>
      <c r="C53" s="47">
        <f t="shared" ref="C53:M53" si="3">SUM(C3:C52)</f>
        <v>1142</v>
      </c>
      <c r="D53" s="47">
        <f t="shared" si="3"/>
        <v>1235</v>
      </c>
      <c r="E53" s="47">
        <f t="shared" si="3"/>
        <v>1226</v>
      </c>
      <c r="F53" s="47">
        <f t="shared" si="3"/>
        <v>1227</v>
      </c>
      <c r="G53" s="47">
        <f t="shared" si="3"/>
        <v>1136</v>
      </c>
      <c r="H53" s="47">
        <f t="shared" si="3"/>
        <v>986</v>
      </c>
      <c r="I53" s="47">
        <f t="shared" si="3"/>
        <v>1095</v>
      </c>
      <c r="J53" s="47">
        <f t="shared" si="3"/>
        <v>1089</v>
      </c>
      <c r="K53" s="47">
        <f t="shared" si="3"/>
        <v>1080</v>
      </c>
      <c r="L53" s="47">
        <f t="shared" si="3"/>
        <v>1156</v>
      </c>
      <c r="M53" s="47">
        <f t="shared" si="3"/>
        <v>826</v>
      </c>
      <c r="O53" s="55">
        <f>SUM(O3:O52)</f>
        <v>921</v>
      </c>
      <c r="P53" s="55">
        <f t="shared" ref="P53:Z53" si="4">SUM(P3:P52)</f>
        <v>776</v>
      </c>
      <c r="Q53" s="55">
        <f t="shared" si="4"/>
        <v>1075</v>
      </c>
      <c r="R53" s="55">
        <f t="shared" si="4"/>
        <v>827</v>
      </c>
      <c r="S53" s="55">
        <f t="shared" si="4"/>
        <v>1361</v>
      </c>
      <c r="T53" s="55">
        <f t="shared" si="4"/>
        <v>1323</v>
      </c>
      <c r="U53" s="55">
        <f t="shared" si="4"/>
        <v>1722</v>
      </c>
      <c r="V53" s="55">
        <f t="shared" si="4"/>
        <v>1323</v>
      </c>
      <c r="W53" s="55">
        <f t="shared" si="4"/>
        <v>1695</v>
      </c>
      <c r="X53" s="55">
        <f t="shared" si="4"/>
        <v>1849</v>
      </c>
      <c r="Y53" s="55">
        <f t="shared" si="4"/>
        <v>1849</v>
      </c>
      <c r="Z53" s="55">
        <f t="shared" si="4"/>
        <v>1849</v>
      </c>
      <c r="AA53" s="50"/>
      <c r="AB53" s="54">
        <f>SUM(AB3:AB52)</f>
        <v>1834</v>
      </c>
      <c r="AC53" s="54">
        <f t="shared" ref="AC53:AF53" si="5">SUM(AC3:AC52)</f>
        <v>1849</v>
      </c>
      <c r="AD53" s="57">
        <f t="shared" si="5"/>
        <v>653</v>
      </c>
      <c r="AE53" s="57">
        <f t="shared" si="5"/>
        <v>1486</v>
      </c>
      <c r="AF53" s="57">
        <f t="shared" si="5"/>
        <v>487</v>
      </c>
    </row>
    <row r="55" spans="1:33" ht="51" x14ac:dyDescent="0.2">
      <c r="B55" s="61" t="s">
        <v>134</v>
      </c>
      <c r="C55" s="61" t="s">
        <v>135</v>
      </c>
      <c r="D55" s="61" t="s">
        <v>136</v>
      </c>
      <c r="E55" s="62"/>
    </row>
    <row r="56" spans="1:33" ht="19" x14ac:dyDescent="0.25">
      <c r="A56" s="2" t="s">
        <v>67</v>
      </c>
      <c r="B56">
        <v>1207</v>
      </c>
      <c r="C56">
        <v>921</v>
      </c>
      <c r="D56">
        <v>1834</v>
      </c>
      <c r="U56" s="71" t="s">
        <v>147</v>
      </c>
      <c r="AA56" s="74" t="s">
        <v>143</v>
      </c>
      <c r="AB56" s="93">
        <f>U57</f>
        <v>14817</v>
      </c>
    </row>
    <row r="57" spans="1:33" ht="19" x14ac:dyDescent="0.25">
      <c r="A57" s="2" t="s">
        <v>68</v>
      </c>
      <c r="B57">
        <v>1142</v>
      </c>
      <c r="C57">
        <v>776</v>
      </c>
      <c r="D57">
        <v>2502</v>
      </c>
      <c r="U57" s="70">
        <v>14817</v>
      </c>
      <c r="AA57" s="74" t="s">
        <v>145</v>
      </c>
      <c r="AB57" s="93">
        <f>(10/12)*AB56</f>
        <v>12347.5</v>
      </c>
    </row>
    <row r="58" spans="1:33" ht="19" x14ac:dyDescent="0.25">
      <c r="A58" s="2" t="s">
        <v>69</v>
      </c>
      <c r="B58">
        <v>1235</v>
      </c>
      <c r="C58">
        <v>1075</v>
      </c>
      <c r="D58">
        <v>1486</v>
      </c>
      <c r="AA58" s="74" t="s">
        <v>146</v>
      </c>
      <c r="AB58" s="94">
        <f>SUM(W65:W74)</f>
        <v>17432</v>
      </c>
    </row>
    <row r="59" spans="1:33" ht="19" x14ac:dyDescent="0.25">
      <c r="A59" s="2" t="s">
        <v>70</v>
      </c>
      <c r="B59">
        <v>1226</v>
      </c>
      <c r="C59">
        <v>827</v>
      </c>
      <c r="U59" s="71"/>
      <c r="Y59" s="10"/>
      <c r="Z59" s="10"/>
      <c r="AA59" s="95" t="s">
        <v>144</v>
      </c>
      <c r="AB59" s="96">
        <f>AB57/AB58</f>
        <v>0.70832377237264799</v>
      </c>
    </row>
    <row r="60" spans="1:33" x14ac:dyDescent="0.2">
      <c r="A60" s="2" t="s">
        <v>71</v>
      </c>
      <c r="B60">
        <v>1227</v>
      </c>
      <c r="C60">
        <v>1361</v>
      </c>
      <c r="U60" s="70"/>
    </row>
    <row r="61" spans="1:33" x14ac:dyDescent="0.2">
      <c r="A61" s="2" t="s">
        <v>72</v>
      </c>
      <c r="B61">
        <v>1136</v>
      </c>
      <c r="C61">
        <v>1323</v>
      </c>
    </row>
    <row r="62" spans="1:33" ht="19" x14ac:dyDescent="0.25">
      <c r="A62" s="2" t="s">
        <v>73</v>
      </c>
      <c r="B62">
        <v>986</v>
      </c>
      <c r="C62">
        <v>1722</v>
      </c>
      <c r="U62" s="89"/>
      <c r="V62" s="90"/>
      <c r="W62" s="89"/>
      <c r="X62" s="91"/>
      <c r="Y62" s="91"/>
      <c r="Z62" s="91"/>
      <c r="AA62" s="91"/>
    </row>
    <row r="63" spans="1:33" ht="19" x14ac:dyDescent="0.25">
      <c r="A63" s="2" t="s">
        <v>74</v>
      </c>
      <c r="B63">
        <v>1095</v>
      </c>
      <c r="C63">
        <v>1323</v>
      </c>
      <c r="V63" s="73"/>
      <c r="W63" s="72" t="s">
        <v>142</v>
      </c>
      <c r="X63" s="90"/>
      <c r="Y63" s="91"/>
      <c r="Z63" s="91"/>
      <c r="AA63" s="91"/>
    </row>
    <row r="64" spans="1:33" ht="19" x14ac:dyDescent="0.25">
      <c r="A64" s="2" t="s">
        <v>75</v>
      </c>
      <c r="B64">
        <v>1089</v>
      </c>
      <c r="C64">
        <v>1695</v>
      </c>
      <c r="V64" s="74" t="s">
        <v>71</v>
      </c>
      <c r="W64" s="75">
        <v>1361</v>
      </c>
      <c r="X64" s="92"/>
      <c r="Y64" s="91"/>
      <c r="Z64" s="91"/>
      <c r="AA64" s="91"/>
    </row>
    <row r="65" spans="1:27" ht="19" x14ac:dyDescent="0.25">
      <c r="A65" s="2" t="s">
        <v>76</v>
      </c>
      <c r="B65">
        <v>1080</v>
      </c>
      <c r="C65">
        <v>1849</v>
      </c>
      <c r="V65" s="74" t="s">
        <v>72</v>
      </c>
      <c r="W65" s="73">
        <v>1323</v>
      </c>
      <c r="X65" s="92"/>
      <c r="Y65" s="91"/>
      <c r="Z65" s="91"/>
      <c r="AA65" s="91"/>
    </row>
    <row r="66" spans="1:27" ht="19" x14ac:dyDescent="0.25">
      <c r="A66" s="2" t="s">
        <v>77</v>
      </c>
      <c r="B66">
        <v>1156</v>
      </c>
      <c r="C66">
        <v>1849</v>
      </c>
      <c r="V66" s="74" t="s">
        <v>73</v>
      </c>
      <c r="W66" s="73">
        <v>1722</v>
      </c>
      <c r="X66" s="92"/>
      <c r="Y66" s="91"/>
      <c r="Z66" s="91"/>
      <c r="AA66" s="91"/>
    </row>
    <row r="67" spans="1:27" ht="19" x14ac:dyDescent="0.25">
      <c r="A67" s="2" t="s">
        <v>78</v>
      </c>
      <c r="B67">
        <v>826</v>
      </c>
      <c r="C67">
        <v>1849</v>
      </c>
      <c r="V67" s="74" t="s">
        <v>74</v>
      </c>
      <c r="W67" s="73">
        <v>1323</v>
      </c>
      <c r="X67" s="92"/>
      <c r="Y67" s="91"/>
      <c r="Z67" s="91"/>
      <c r="AA67" s="91"/>
    </row>
    <row r="68" spans="1:27" ht="19" x14ac:dyDescent="0.25">
      <c r="V68" s="74" t="s">
        <v>75</v>
      </c>
      <c r="W68" s="73">
        <v>1695</v>
      </c>
      <c r="X68" s="92"/>
      <c r="Y68" s="91"/>
      <c r="Z68" s="91"/>
      <c r="AA68" s="91"/>
    </row>
    <row r="69" spans="1:27" ht="19" x14ac:dyDescent="0.25">
      <c r="V69" s="74" t="s">
        <v>76</v>
      </c>
      <c r="W69" s="73">
        <v>1849</v>
      </c>
      <c r="X69" s="92"/>
      <c r="Y69" s="91"/>
      <c r="Z69" s="91"/>
      <c r="AA69" s="91"/>
    </row>
    <row r="70" spans="1:27" ht="19" x14ac:dyDescent="0.25">
      <c r="V70" s="74" t="s">
        <v>77</v>
      </c>
      <c r="W70" s="73">
        <v>1849</v>
      </c>
      <c r="X70" s="92"/>
      <c r="Y70" s="91"/>
      <c r="Z70" s="91"/>
      <c r="AA70" s="91"/>
    </row>
    <row r="71" spans="1:27" ht="19" x14ac:dyDescent="0.25">
      <c r="V71" s="74" t="s">
        <v>78</v>
      </c>
      <c r="W71" s="73">
        <v>1849</v>
      </c>
      <c r="X71" s="92"/>
      <c r="Y71" s="91"/>
      <c r="Z71" s="91"/>
      <c r="AA71" s="91"/>
    </row>
    <row r="72" spans="1:27" ht="19" x14ac:dyDescent="0.25">
      <c r="V72" s="74" t="s">
        <v>67</v>
      </c>
      <c r="W72" s="73">
        <v>1834</v>
      </c>
      <c r="X72" s="92"/>
      <c r="Y72" s="91"/>
      <c r="Z72" s="91"/>
      <c r="AA72" s="91"/>
    </row>
    <row r="73" spans="1:27" ht="19" x14ac:dyDescent="0.25">
      <c r="V73" s="74" t="s">
        <v>68</v>
      </c>
      <c r="W73" s="73">
        <v>2502</v>
      </c>
      <c r="X73" s="92"/>
      <c r="Y73" s="91"/>
      <c r="Z73" s="91"/>
      <c r="AA73" s="91"/>
    </row>
    <row r="74" spans="1:27" ht="19" x14ac:dyDescent="0.25">
      <c r="V74" s="74" t="s">
        <v>69</v>
      </c>
      <c r="W74" s="73">
        <v>1486</v>
      </c>
      <c r="X74" s="92"/>
      <c r="Y74" s="91"/>
      <c r="Z74" s="91"/>
      <c r="AA74" s="91"/>
    </row>
  </sheetData>
  <mergeCells count="2">
    <mergeCell ref="AD1:AG1"/>
    <mergeCell ref="A1:AC1"/>
  </mergeCells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OverDrive JUV Checkouts</vt:lpstr>
      <vt:lpstr>JUV Checkouts in SORA</vt:lpstr>
      <vt:lpstr>Magazine Checkouts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Jenns</dc:creator>
  <cp:lastModifiedBy>Erika Jenns</cp:lastModifiedBy>
  <dcterms:created xsi:type="dcterms:W3CDTF">2021-04-13T16:32:22Z</dcterms:created>
  <dcterms:modified xsi:type="dcterms:W3CDTF">2021-04-13T21:18:21Z</dcterms:modified>
</cp:coreProperties>
</file>